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defaultThemeVersion="124226"/>
  <mc:AlternateContent xmlns:mc="http://schemas.openxmlformats.org/markup-compatibility/2006">
    <mc:Choice Requires="x15">
      <x15ac:absPath xmlns:x15ac="http://schemas.microsoft.com/office/spreadsheetml/2010/11/ac" url="\\Bgesserver\пто\Инвест.программа 2025 год\Факт выполнения\Паспорта заполненные\"/>
    </mc:Choice>
  </mc:AlternateContent>
  <xr:revisionPtr revIDLastSave="0" documentId="13_ncr:1_{15210D7C-39B0-4F26-AF83-9C1BDA93CB67}"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3 паспорт описание" sheetId="6" r:id="rId4"/>
    <sheet name="3.4. Паспорт надежность" sheetId="17" r:id="rId5"/>
    <sheet name="4. паспортбюджет" sheetId="10" r:id="rId6"/>
    <sheet name="5. Ан. эк. эффект" sheetId="24"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 name="9. ЛСР" sheetId="30" r:id="rId12"/>
  </sheets>
  <externalReferences>
    <externalReference r:id="rId13"/>
    <externalReference r:id="rId14"/>
  </externalReferences>
  <definedNames>
    <definedName name="группа_инвестпроекта" localSheetId="6">'[1]выпадающие списки'!$E$2:$E$33</definedName>
    <definedName name="группа_инвестпроекта">'[2]выпадающие списки (скрытый)'!$E$2:$E$23</definedName>
    <definedName name="_xlnm.Print_Titles" localSheetId="0">'1. паспорт местоположение'!$21:$21</definedName>
    <definedName name="_xlnm.Print_Titles" localSheetId="1">'2. паспорт  ТП'!$21:$21</definedName>
    <definedName name="_xlnm.Print_Titles" localSheetId="3">'3.3 паспорт описание'!$20:$20</definedName>
    <definedName name="_xlnm.Print_Titles" localSheetId="5">'4. паспортбюджет'!$22:$22</definedName>
    <definedName name="_xlnm.Print_Titles" localSheetId="11">'9. ЛСР'!$44:$44</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'3.3 паспорт описание'!$A$1:$C$29</definedName>
    <definedName name="_xlnm.Print_Area" localSheetId="4">'3.4. Паспорт надежность'!$A$1:$Z$26</definedName>
    <definedName name="_xlnm.Print_Area" localSheetId="5">'4. паспортбюджет'!$A$1:$O$23</definedName>
    <definedName name="_xlnm.Print_Area" localSheetId="6">'5. Ан. эк. эффект'!$A$1:$P$56</definedName>
    <definedName name="_xlnm.Print_Area" localSheetId="7">'6.1. Паспорт сетевой график'!$A$1:$L$53</definedName>
    <definedName name="_xlnm.Print_Area" localSheetId="8">'6.2. Паспорт фин осв ввод'!$A$1:$U$63</definedName>
    <definedName name="подразделение1" localSheetId="6">'[1]выпадающие списки'!$E$38:$E$51</definedName>
    <definedName name="подразделение1">'[2]выпадающие списки (скрытый)'!$E$45:$E$58</definedName>
    <definedName name="стадии" localSheetId="6">'[1]выпадающие списки'!$E$55:$E$60</definedName>
    <definedName name="тип" localSheetId="6">'[1]выпадающие списки'!$E$75:$E$78</definedName>
    <definedName name="фактическаястадия" localSheetId="6">'[1]выпадающие списки'!$I$75:$I$78</definedName>
    <definedName name="Цели" localSheetId="6">'[1]выпадающие списки'!$E$65:$E$71</definedName>
    <definedName name="Цели">'[2]выпадающие списки (скрытый)'!$E$73:$E$82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48" i="24" l="1"/>
  <c r="L48" i="24"/>
  <c r="K48" i="24"/>
  <c r="J48" i="24"/>
  <c r="I48" i="24"/>
  <c r="H48" i="24"/>
  <c r="G48" i="24"/>
  <c r="F48" i="24"/>
  <c r="E48" i="24"/>
  <c r="D48" i="24"/>
  <c r="E45" i="24"/>
  <c r="D39" i="24"/>
  <c r="M34" i="24"/>
  <c r="L34" i="24"/>
  <c r="K34" i="24"/>
  <c r="J34" i="24"/>
  <c r="I34" i="24"/>
  <c r="H34" i="24"/>
  <c r="G34" i="24"/>
  <c r="F34" i="24"/>
  <c r="E34" i="24"/>
  <c r="D34" i="24"/>
  <c r="E32" i="24"/>
  <c r="F32" i="24" s="1"/>
  <c r="F38" i="24" s="1"/>
  <c r="D32" i="24"/>
  <c r="C25" i="24"/>
  <c r="D35" i="24"/>
  <c r="E39" i="24" l="1"/>
  <c r="F39" i="24" s="1"/>
  <c r="E38" i="24"/>
  <c r="F35" i="24"/>
  <c r="E35" i="24"/>
  <c r="C23" i="24"/>
  <c r="D37" i="24" s="1"/>
  <c r="D45" i="24"/>
  <c r="C24" i="24"/>
  <c r="G32" i="24"/>
  <c r="F24" i="5"/>
  <c r="G24" i="5" s="1"/>
  <c r="H24" i="5" s="1"/>
  <c r="I24" i="5" s="1"/>
  <c r="J24" i="5" s="1"/>
  <c r="K24" i="5" s="1"/>
  <c r="L24" i="5" s="1"/>
  <c r="M24" i="5" s="1"/>
  <c r="N24" i="5" s="1"/>
  <c r="O24" i="5" s="1"/>
  <c r="P24" i="5" s="1"/>
  <c r="Q24" i="5" s="1"/>
  <c r="R24" i="5" s="1"/>
  <c r="S24" i="5" s="1"/>
  <c r="T24" i="5" s="1"/>
  <c r="U24" i="5" s="1"/>
  <c r="V24" i="5" s="1"/>
  <c r="W24" i="5" s="1"/>
  <c r="X24" i="5" s="1"/>
  <c r="Y24" i="5" s="1"/>
  <c r="Z24" i="5" s="1"/>
  <c r="AA24" i="5" s="1"/>
  <c r="AB24" i="5" s="1"/>
  <c r="AC24" i="5" s="1"/>
  <c r="AD24" i="5" s="1"/>
  <c r="AE24" i="5" s="1"/>
  <c r="AF24" i="5" s="1"/>
  <c r="AG24" i="5" s="1"/>
  <c r="AH24" i="5" s="1"/>
  <c r="AI24" i="5" s="1"/>
  <c r="AJ24" i="5" s="1"/>
  <c r="AK24" i="5" s="1"/>
  <c r="AL24" i="5" s="1"/>
  <c r="AM24" i="5" s="1"/>
  <c r="AN24" i="5" s="1"/>
  <c r="AO24" i="5" s="1"/>
  <c r="AP24" i="5" s="1"/>
  <c r="AQ24" i="5" s="1"/>
  <c r="AR24" i="5" s="1"/>
  <c r="AS24" i="5" s="1"/>
  <c r="AT24" i="5" s="1"/>
  <c r="AU24" i="5" s="1"/>
  <c r="AV24" i="5" s="1"/>
  <c r="G38" i="24" l="1"/>
  <c r="H32" i="24"/>
  <c r="H37" i="24" s="1"/>
  <c r="G35" i="24"/>
  <c r="G37" i="24"/>
  <c r="F37" i="24"/>
  <c r="F36" i="24" s="1"/>
  <c r="F40" i="24" s="1"/>
  <c r="F44" i="24" s="1"/>
  <c r="F46" i="24" s="1"/>
  <c r="F49" i="24" s="1"/>
  <c r="D36" i="24"/>
  <c r="D40" i="24" s="1"/>
  <c r="D44" i="24" s="1"/>
  <c r="D46" i="24" s="1"/>
  <c r="E37" i="24"/>
  <c r="E36" i="24" s="1"/>
  <c r="E40" i="24" s="1"/>
  <c r="E44" i="24" s="1"/>
  <c r="E46" i="24" s="1"/>
  <c r="E49" i="24" s="1"/>
  <c r="G39" i="24"/>
  <c r="H39" i="24" l="1"/>
  <c r="G36" i="24"/>
  <c r="G40" i="24" s="1"/>
  <c r="G44" i="24" s="1"/>
  <c r="G46" i="24" s="1"/>
  <c r="G49" i="24" s="1"/>
  <c r="D49" i="24"/>
  <c r="D47" i="24"/>
  <c r="H38" i="24"/>
  <c r="H36" i="24" s="1"/>
  <c r="I32" i="24"/>
  <c r="I39" i="24" s="1"/>
  <c r="H35" i="24"/>
  <c r="I38" i="24" l="1"/>
  <c r="J32" i="24"/>
  <c r="J39" i="24" s="1"/>
  <c r="I35" i="24"/>
  <c r="I37" i="24"/>
  <c r="E47" i="24"/>
  <c r="D50" i="24"/>
  <c r="H40" i="24"/>
  <c r="H44" i="24" s="1"/>
  <c r="H46" i="24" s="1"/>
  <c r="I36" i="24" l="1"/>
  <c r="I40" i="24" s="1"/>
  <c r="I44" i="24" s="1"/>
  <c r="I46" i="24" s="1"/>
  <c r="I49" i="24" s="1"/>
  <c r="H49" i="24"/>
  <c r="J38" i="24"/>
  <c r="K32" i="24"/>
  <c r="J35" i="24"/>
  <c r="J37" i="24"/>
  <c r="F47" i="24"/>
  <c r="E50" i="24"/>
  <c r="J36" i="24" l="1"/>
  <c r="J40" i="24"/>
  <c r="J44" i="24" s="1"/>
  <c r="J46" i="24" s="1"/>
  <c r="K38" i="24"/>
  <c r="L32" i="24"/>
  <c r="K35" i="24"/>
  <c r="K37" i="24"/>
  <c r="G47" i="24"/>
  <c r="F50" i="24"/>
  <c r="K39" i="24"/>
  <c r="K36" i="24" l="1"/>
  <c r="L38" i="24"/>
  <c r="M32" i="24"/>
  <c r="L35" i="24"/>
  <c r="L37" i="24"/>
  <c r="H47" i="24"/>
  <c r="G50" i="24"/>
  <c r="L39" i="24"/>
  <c r="M39" i="24" s="1"/>
  <c r="K40" i="24"/>
  <c r="K44" i="24" s="1"/>
  <c r="K46" i="24" s="1"/>
  <c r="K49" i="24" s="1"/>
  <c r="J49" i="24"/>
  <c r="L36" i="24" l="1"/>
  <c r="L40" i="24" s="1"/>
  <c r="L44" i="24" s="1"/>
  <c r="L46" i="24" s="1"/>
  <c r="M38" i="24"/>
  <c r="M35" i="24"/>
  <c r="M37" i="24"/>
  <c r="I47" i="24"/>
  <c r="H50" i="24"/>
  <c r="M36" i="24" l="1"/>
  <c r="M40" i="24"/>
  <c r="M44" i="24" s="1"/>
  <c r="M46" i="24" s="1"/>
  <c r="M49" i="24" s="1"/>
  <c r="J47" i="24"/>
  <c r="I50" i="24"/>
  <c r="L49" i="24"/>
  <c r="D54" i="24"/>
  <c r="K47" i="24" l="1"/>
  <c r="J50" i="24"/>
  <c r="D53" i="24"/>
  <c r="L47" i="24" l="1"/>
  <c r="K50" i="24"/>
  <c r="M47" i="24" l="1"/>
  <c r="L50" i="24"/>
  <c r="D55" i="24" l="1"/>
  <c r="M50" i="24"/>
  <c r="D56" i="24" s="1"/>
</calcChain>
</file>

<file path=xl/sharedStrings.xml><?xml version="1.0" encoding="utf-8"?>
<sst xmlns="http://schemas.openxmlformats.org/spreadsheetml/2006/main" count="2144" uniqueCount="733">
  <si>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</si>
  <si>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</si>
  <si>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</si>
  <si>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</si>
  <si>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</si>
  <si>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</si>
  <si>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</si>
  <si>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</si>
  <si>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</si>
  <si>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</si>
  <si>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</si>
  <si>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</si>
  <si>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</si>
  <si>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</si>
  <si>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</si>
  <si>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</si>
  <si>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</si>
  <si>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</si>
  <si>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</si>
  <si>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</si>
  <si>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</si>
  <si>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</si>
  <si>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</si>
  <si>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</si>
  <si>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</si>
  <si>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</si>
  <si>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</si>
  <si>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</si>
  <si>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</si>
  <si>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</si>
  <si>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</si>
  <si>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</si>
  <si>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</si>
  <si>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</si>
  <si>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</si>
  <si>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</si>
  <si>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</si>
  <si>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</si>
  <si>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</si>
  <si>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</si>
  <si>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</si>
  <si>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</si>
  <si>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</si>
  <si>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</si>
  <si>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</si>
  <si>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</si>
  <si>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</si>
  <si>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</si>
  <si>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</si>
  <si>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</si>
  <si>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</si>
  <si>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</si>
  <si>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</si>
  <si>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</si>
  <si>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</si>
  <si>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</si>
  <si>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</si>
  <si>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</si>
  <si>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</si>
  <si>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</si>
  <si>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</si>
  <si>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</si>
  <si>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</si>
  <si>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</si>
  <si>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</si>
  <si>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</si>
  <si>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</si>
  <si>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</si>
  <si>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</si>
  <si>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</si>
  <si>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</si>
  <si>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</si>
  <si>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</si>
  <si>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</si>
  <si>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</si>
  <si>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</si>
  <si>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</si>
  <si>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</si>
  <si>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</si>
  <si>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</si>
  <si>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</si>
  <si>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</si>
  <si>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</si>
  <si>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</si>
  <si>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</si>
  <si>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</si>
  <si>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</si>
  <si>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</si>
  <si>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</si>
  <si>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</si>
  <si>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</si>
  <si>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</si>
  <si>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</si>
  <si>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</si>
  <si>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</si>
  <si>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</si>
  <si>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</si>
  <si>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</si>
  <si>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</si>
  <si>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</si>
  <si>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</si>
  <si>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</si>
  <si>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</si>
  <si>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</si>
  <si>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</si>
  <si>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</si>
  <si>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</si>
  <si>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</si>
  <si>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</si>
  <si>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</si>
  <si>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</si>
  <si>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</si>
  <si>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</si>
  <si>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</si>
  <si>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</si>
  <si>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</si>
  <si>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</si>
  <si>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</si>
  <si>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</si>
  <si>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</si>
  <si>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</si>
  <si>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</si>
  <si>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</si>
  <si>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</si>
  <si>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</si>
  <si>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</si>
  <si>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</si>
  <si>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</si>
  <si>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</si>
  <si>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</si>
  <si>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</si>
  <si>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</si>
  <si>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</si>
  <si>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</si>
  <si>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</si>
  <si>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</si>
  <si>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</si>
  <si>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</si>
  <si>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</si>
  <si>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</si>
  <si>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</si>
  <si>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</si>
  <si>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</si>
  <si>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</si>
  <si>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</si>
  <si>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</si>
  <si>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</si>
  <si>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</si>
  <si>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</si>
  <si>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</si>
  <si>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</si>
  <si>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</si>
  <si>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</si>
  <si>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</si>
  <si>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</si>
  <si>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</si>
  <si>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</si>
  <si>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</si>
  <si>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</si>
  <si>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</si>
  <si>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</si>
  <si>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</si>
  <si>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</si>
  <si>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</si>
  <si>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</si>
  <si>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</si>
  <si>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</si>
  <si>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</si>
  <si>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</si>
  <si>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</si>
  <si>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</si>
  <si>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</si>
  <si>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</si>
  <si>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</si>
  <si>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</si>
  <si>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</si>
  <si>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</si>
  <si>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</si>
  <si>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</si>
  <si>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</si>
  <si>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</si>
  <si>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</si>
  <si>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</si>
  <si>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</si>
  <si>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</si>
  <si>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</si>
  <si>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</si>
  <si>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</si>
  <si>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</si>
  <si>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</si>
  <si>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</si>
  <si>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</si>
  <si>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</si>
  <si>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</si>
  <si>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</si>
  <si>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</si>
  <si>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</si>
  <si>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</si>
  <si>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</si>
  <si>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</si>
  <si>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</si>
  <si>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</si>
  <si>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</si>
  <si>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</si>
  <si>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</si>
  <si>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</si>
  <si>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</si>
  <si>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</si>
  <si>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</si>
  <si>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</si>
  <si>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</si>
  <si>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</si>
  <si>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</si>
  <si>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</si>
  <si>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</si>
  <si>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</si>
  <si>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</si>
  <si>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</si>
  <si>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</si>
  <si>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</si>
  <si>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</si>
  <si>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</si>
  <si>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</si>
  <si>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</si>
  <si>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</si>
  <si>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</si>
  <si>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</si>
  <si>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</si>
  <si>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</si>
  <si>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</si>
  <si>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</si>
  <si>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</si>
  <si>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</si>
  <si>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</si>
  <si>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</si>
  <si>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</si>
  <si>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</si>
  <si>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</si>
  <si>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</si>
  <si>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</si>
  <si>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</si>
  <si>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</si>
  <si>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</si>
  <si>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</si>
  <si>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</si>
  <si>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</si>
  <si>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</si>
  <si>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</si>
  <si>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</si>
  <si>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</si>
  <si>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</si>
  <si>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Внутренняя норма доходности (IRR)</t>
  </si>
  <si>
    <t>Коэффициент дисконтирования</t>
  </si>
  <si>
    <t>Прибыль до вычета расходов по уплате налогов, процентов, и начисленной амортизации (EBITDA)</t>
  </si>
  <si>
    <t>Кумулятивная инфляция</t>
  </si>
  <si>
    <t>Прогноз инфляции</t>
  </si>
  <si>
    <t>Средневзвешенная стоимость капитала (WACC)</t>
  </si>
  <si>
    <t>Доля собственных средств</t>
  </si>
  <si>
    <t>Периодичность ремонта объекта, лет</t>
  </si>
  <si>
    <t>Исходные данные</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</si>
  <si>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</si>
  <si>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</si>
  <si>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</si>
  <si>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</si>
  <si>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</si>
  <si>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</si>
  <si>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</si>
  <si>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</si>
  <si>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</si>
  <si>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</si>
  <si>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</si>
  <si>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</si>
  <si>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</si>
  <si>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</si>
  <si>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</si>
  <si>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</si>
  <si>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</si>
  <si>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</si>
  <si>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</si>
  <si>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</si>
  <si>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</si>
  <si>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</si>
  <si>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</si>
  <si>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</si>
  <si>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</si>
  <si>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</si>
  <si>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</si>
  <si>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</si>
  <si>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</si>
  <si>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</si>
  <si>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</si>
  <si>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</si>
  <si>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</si>
  <si>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</si>
  <si>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</si>
  <si>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</si>
  <si>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</si>
  <si>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</si>
  <si>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</si>
  <si>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</si>
  <si>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</si>
  <si>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</si>
  <si>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</si>
  <si>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</si>
  <si>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</si>
  <si>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</si>
  <si>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</si>
  <si>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</si>
  <si>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</si>
  <si>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</si>
  <si>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</si>
  <si>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</si>
  <si>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</si>
  <si>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</si>
  <si>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</si>
  <si>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</si>
  <si>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</si>
  <si>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</si>
  <si>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</si>
  <si>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</si>
  <si>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</si>
  <si>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</si>
  <si>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</si>
  <si>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</si>
  <si>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</si>
  <si>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</si>
  <si>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</si>
  <si>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</si>
  <si>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</si>
  <si>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</si>
  <si>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</si>
  <si>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</si>
  <si>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</si>
  <si>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</si>
  <si>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</si>
  <si>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</si>
  <si>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</si>
  <si>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</si>
  <si>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</si>
  <si>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</si>
  <si>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</si>
  <si>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</si>
  <si>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</si>
  <si>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</si>
  <si>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</si>
  <si>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</si>
  <si>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</si>
  <si>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</si>
  <si>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</si>
  <si>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</si>
  <si>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</si>
  <si>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</si>
  <si>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</si>
  <si>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</si>
  <si>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</si>
  <si>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</si>
  <si>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</si>
  <si>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</si>
  <si>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</si>
  <si>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</si>
  <si>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</si>
  <si>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</si>
  <si>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</si>
  <si>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</si>
  <si>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</si>
  <si>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</si>
  <si>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</si>
  <si>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</si>
  <si>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</si>
  <si>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</si>
  <si>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</si>
  <si>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</si>
  <si>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</si>
  <si>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</si>
  <si>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</si>
  <si>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</si>
  <si>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</si>
  <si>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</si>
  <si>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</si>
  <si>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</si>
  <si>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</si>
  <si>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</si>
  <si>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</si>
  <si>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</si>
  <si>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</si>
  <si>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</si>
  <si>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</si>
  <si>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</si>
  <si>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</si>
  <si>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</si>
  <si>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</si>
  <si>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</si>
  <si>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</si>
  <si>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</si>
  <si>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</si>
  <si>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</si>
  <si>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</si>
  <si>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</si>
  <si>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</si>
  <si>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</si>
  <si>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</si>
  <si>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</si>
  <si>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</si>
  <si>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</si>
  <si>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</si>
  <si>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</si>
  <si>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</si>
  <si>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</si>
  <si>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</si>
  <si>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</si>
  <si>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</si>
  <si>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</si>
  <si>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</si>
  <si>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 xml:space="preserve">Республика Башкортостан </t>
  </si>
  <si>
    <t xml:space="preserve">нет </t>
  </si>
  <si>
    <t>не требуется</t>
  </si>
  <si>
    <t>Локальный сметный расчет</t>
  </si>
  <si>
    <t xml:space="preserve">Обеспечение надежности электроснабжения потребителей; Снижение потерь электрической энергии </t>
  </si>
  <si>
    <t>повышение эксплуатационной надежности и безопасности энергоснабжения потребителей</t>
  </si>
  <si>
    <t>нет</t>
  </si>
  <si>
    <t>Описание состава объектов инвестиционной деятельности их количества и характеристик в отношении каждого такого объекта</t>
  </si>
  <si>
    <t>Год 2018</t>
  </si>
  <si>
    <t xml:space="preserve">Обеспечение надежности электроснабжения потребителей;  Снижение потерь электрической энергии; Обновление основных фондов </t>
  </si>
  <si>
    <t>бюджетного финансирования нет</t>
  </si>
  <si>
    <t>Договора на технологическое присоединение к электрическим сетям не предусмотрены.</t>
  </si>
  <si>
    <t>нд</t>
  </si>
  <si>
    <t>объектов электросетевого хозяйства, МВА</t>
  </si>
  <si>
    <t>Год 2019</t>
  </si>
  <si>
    <t>Год 2017</t>
  </si>
  <si>
    <t xml:space="preserve"> по состоянию на 01.01.2016 года (N-1)</t>
  </si>
  <si>
    <t>по состоянию на 01.01. 2018года X</t>
  </si>
  <si>
    <t>План (факт) года (N-1) 2016</t>
  </si>
  <si>
    <t>от «__» _____ 20___ г. №___</t>
  </si>
  <si>
    <t>от «__» _____ 20____ г. №___</t>
  </si>
  <si>
    <t>г. Белорецк,  Республика Башкортостан</t>
  </si>
  <si>
    <t>электро энергетика</t>
  </si>
  <si>
    <t>электро  оборудо  вание</t>
  </si>
  <si>
    <t>смета</t>
  </si>
  <si>
    <t>Показатели инвестиционного проекта</t>
  </si>
  <si>
    <t>Общая стоимость проекта, млн. руб. без НДС</t>
  </si>
  <si>
    <t xml:space="preserve">Ежегодные расходы на эксплуатацию объекта, млн. руб. без НДС </t>
  </si>
  <si>
    <t>12% на экспл</t>
  </si>
  <si>
    <t>Затраты на ремонт объекта, млн. руб. без НДС</t>
  </si>
  <si>
    <t>14 % на ремонт</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</si>
  <si>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</si>
  <si>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</si>
  <si>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</si>
  <si>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</si>
  <si>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</si>
  <si>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</si>
  <si>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</si>
  <si>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</si>
  <si>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</si>
  <si>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ремонт начнется с 12 года использования</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</si>
  <si>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</si>
  <si>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</si>
  <si>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</si>
  <si>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</si>
  <si>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</si>
  <si>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</si>
  <si>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</si>
  <si>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</si>
  <si>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</si>
  <si>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</si>
  <si>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</si>
  <si>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t>
  </si>
  <si>
    <t>Срок окупаемости (PP)</t>
  </si>
  <si>
    <t>лет</t>
  </si>
  <si>
    <t>Дисконтированный срок окупаемости (DРP)</t>
  </si>
  <si>
    <t>СОГЛАСОВАНО:</t>
  </si>
  <si>
    <t>УТВЕРЖДАЮ:</t>
  </si>
  <si>
    <t>Штырляев А.Г.</t>
  </si>
  <si>
    <t/>
  </si>
  <si>
    <t xml:space="preserve">Наименование редакции сметных нормативов  </t>
  </si>
  <si>
    <t>Наименование программного продукта</t>
  </si>
  <si>
    <t>(наименование стройки)</t>
  </si>
  <si>
    <t>(наименование объекта капитального строительства)</t>
  </si>
  <si>
    <t xml:space="preserve">ЛОКАЛЬНЫЙ СМЕТНЫЙ РАСЧЕТ (СМЕТА) № </t>
  </si>
  <si>
    <t xml:space="preserve">Составлен </t>
  </si>
  <si>
    <t>методом</t>
  </si>
  <si>
    <t>Основание</t>
  </si>
  <si>
    <t>(проектная и (или) иная техническая документация)</t>
  </si>
  <si>
    <t xml:space="preserve">Сметная стоимость </t>
  </si>
  <si>
    <t>тыс.руб.</t>
  </si>
  <si>
    <t>в том числе:</t>
  </si>
  <si>
    <t>строительных работ</t>
  </si>
  <si>
    <t>Средства на оплату труда рабочих</t>
  </si>
  <si>
    <t>монтажных работ</t>
  </si>
  <si>
    <t>Нормативные затраты труда рабочих</t>
  </si>
  <si>
    <t>оборудования</t>
  </si>
  <si>
    <t>Нормативные затраты труда машинистов</t>
  </si>
  <si>
    <t>прочих затрат</t>
  </si>
  <si>
    <t>№ п/п</t>
  </si>
  <si>
    <t>Обоснование</t>
  </si>
  <si>
    <t>Наименование работ и затрат</t>
  </si>
  <si>
    <t>Единица измерения</t>
  </si>
  <si>
    <t>коэффициенты</t>
  </si>
  <si>
    <t>всего с учетом коэффициентов</t>
  </si>
  <si>
    <t>ЭМ</t>
  </si>
  <si>
    <t>М</t>
  </si>
  <si>
    <t>чел.-ч</t>
  </si>
  <si>
    <t>Всего по позиции</t>
  </si>
  <si>
    <t>т</t>
  </si>
  <si>
    <t>Прайс-лист</t>
  </si>
  <si>
    <t>Итоги по смете:</t>
  </si>
  <si>
    <t xml:space="preserve">          в том числе:</t>
  </si>
  <si>
    <t xml:space="preserve">               Оплата труда рабочих</t>
  </si>
  <si>
    <t xml:space="preserve">               Эксплуатация машин</t>
  </si>
  <si>
    <t xml:space="preserve">               Материалы</t>
  </si>
  <si>
    <t xml:space="preserve">               оплата труда</t>
  </si>
  <si>
    <t xml:space="preserve">               эксплуатация машин и механизмов</t>
  </si>
  <si>
    <t xml:space="preserve">               материалы</t>
  </si>
  <si>
    <t xml:space="preserve">               накладные расходы</t>
  </si>
  <si>
    <t xml:space="preserve">               сметная прибыль</t>
  </si>
  <si>
    <t>Составил:</t>
  </si>
  <si>
    <t>[должность, подпись (инициалы, фамилия)]</t>
  </si>
  <si>
    <t>Проверил:</t>
  </si>
  <si>
    <t xml:space="preserve"> МР БР Республика Башкортостан</t>
  </si>
  <si>
    <t>строительство</t>
  </si>
  <si>
    <t>Строительство</t>
  </si>
  <si>
    <t xml:space="preserve"> (наименование работ и затрат)</t>
  </si>
  <si>
    <t xml:space="preserve">Наименование зоны субъекта Российской Федерации </t>
  </si>
  <si>
    <t xml:space="preserve">Наименование субъекта Российской Федерации </t>
  </si>
  <si>
    <t>Реквизиты письма Минстроя России об индексах изменения сметной стоимости строительства,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 подготовленного  в соответствии  пунктом 85 Методики  расчета индексов изменения  сметной стоимости строительства, утвержденной  приказом Министерства строительства и жилищно-коммунального хозяйства Российской Федерации от 5 июня 2019 г. № 326/пр¹</t>
  </si>
  <si>
    <t>Приложение № 3</t>
  </si>
  <si>
    <t xml:space="preserve">Реквизиты приказа  Минстроя России  об утверждении дополнений и изменений к сметным нормативам </t>
  </si>
  <si>
    <t xml:space="preserve">Реквизиты нормативного  правового  акта  об утверждении оплаты труда, утверждаемый  в соответствии с пунктом 22(1) Правилами мониторинга цен, утвержденными постановлением Правительства Российской Федерации от 23 декабря 2016 г. № 1452 </t>
  </si>
  <si>
    <t xml:space="preserve">Обоснование принятых текущих цен на строительные ресурсы </t>
  </si>
  <si>
    <t>ресурсно-индексным</t>
  </si>
  <si>
    <t xml:space="preserve">Составлен(а) в текущем уровне цен </t>
  </si>
  <si>
    <t>Средства на оплату труда машинистов</t>
  </si>
  <si>
    <t>чел.-ч.</t>
  </si>
  <si>
    <t>Сметная стоимость, руб.</t>
  </si>
  <si>
    <t>на единицу измерения</t>
  </si>
  <si>
    <t>на единицу измерения в базисном уровне цен</t>
  </si>
  <si>
    <t>индекс</t>
  </si>
  <si>
    <t>на единицу измерения в текущем уровне цен</t>
  </si>
  <si>
    <t>всего в текущем уровне цен</t>
  </si>
  <si>
    <t>шт</t>
  </si>
  <si>
    <t>ОТ(ЗТ)</t>
  </si>
  <si>
    <t>ОТм(ЗТм)</t>
  </si>
  <si>
    <t>91.14.02-001</t>
  </si>
  <si>
    <t>Автомобили бортовые, грузоподъемность до 5 т</t>
  </si>
  <si>
    <t>4-100-040</t>
  </si>
  <si>
    <t xml:space="preserve">ОТм(Зтм) Средний разряд машинистов 4 </t>
  </si>
  <si>
    <t>кг</t>
  </si>
  <si>
    <t>м3</t>
  </si>
  <si>
    <t>100 шт</t>
  </si>
  <si>
    <t>91.05.05-015</t>
  </si>
  <si>
    <t>Краны на автомобильном ходу, грузоподъемность 16 т</t>
  </si>
  <si>
    <t>4-100-060</t>
  </si>
  <si>
    <t xml:space="preserve">ОТм(Зтм) Средний разряд машинистов 6 </t>
  </si>
  <si>
    <t>компл</t>
  </si>
  <si>
    <t>ФСБЦ-08.3.08.02-0058</t>
  </si>
  <si>
    <t>Уголок стальной горячекатаный равнополочный, марки стали Ст3сп, Ст3пс, ширина полок 35-56 мм, толщина полки 3-5 мм</t>
  </si>
  <si>
    <t xml:space="preserve">     Всего прямые затраты (справочно)</t>
  </si>
  <si>
    <t xml:space="preserve">               Оплата труда машинистов (Отм)</t>
  </si>
  <si>
    <t xml:space="preserve">     Строительные работы</t>
  </si>
  <si>
    <t xml:space="preserve">               оплата труда машинистов (Отм)</t>
  </si>
  <si>
    <t xml:space="preserve">     Всего ФОТ (справочно)</t>
  </si>
  <si>
    <t xml:space="preserve">     Всего накладные расходы (справочно)</t>
  </si>
  <si>
    <t xml:space="preserve">     Всего сметная прибыль (справочно)</t>
  </si>
  <si>
    <t xml:space="preserve">     НДС 20%</t>
  </si>
  <si>
    <t>ВСЕГО по смете</t>
  </si>
  <si>
    <t>Колочкова Л.Б.</t>
  </si>
  <si>
    <t>Раздел 1. Строительно-монтажные работы</t>
  </si>
  <si>
    <t>ГЭСН33-04-029-03</t>
  </si>
  <si>
    <t>Устройство фундаментов для комплектных трансформаторных подстанций киоскового типа: с укладкой на горизонтальную поверхность 4-х лежней</t>
  </si>
  <si>
    <t>1-100-34</t>
  </si>
  <si>
    <t>Средний разряд работы 3,4</t>
  </si>
  <si>
    <t>ФСБЦ-02.2.04.03-0003</t>
  </si>
  <si>
    <t>Смесь песчано-гравийная природная</t>
  </si>
  <si>
    <t>ГЭСН33-04-029-06</t>
  </si>
  <si>
    <t>Установка оборудования для комплектных трансформаторных подстанций киоскового типа: тупиковых подстанций с воздушными вводами</t>
  </si>
  <si>
    <t>1-100-41</t>
  </si>
  <si>
    <t>Средний разряд работы 4,1</t>
  </si>
  <si>
    <t>ГЭСНм08-01-087-03</t>
  </si>
  <si>
    <t>Металлические конструкции</t>
  </si>
  <si>
    <t>1-100-40</t>
  </si>
  <si>
    <t>Средний разряд работы 4,0</t>
  </si>
  <si>
    <t>91.17.04-233</t>
  </si>
  <si>
    <t>Аппараты сварочные для ручной дуговой сварки, сварочный ток до 350 А</t>
  </si>
  <si>
    <t>01.7.11.07-0227</t>
  </si>
  <si>
    <t>Электроды сварочные для сварки низколегированных и углеродистых сталей УОНИ 13/45, Э42А, диаметр 4-5 мм</t>
  </si>
  <si>
    <t>01.7.15.03-0042</t>
  </si>
  <si>
    <t>Болты с гайками и шайбами строительные</t>
  </si>
  <si>
    <t>01.7.15.07-0031</t>
  </si>
  <si>
    <t>Дюбели стальные распорные с гайкой</t>
  </si>
  <si>
    <t>02.3.01.02-1118</t>
  </si>
  <si>
    <t>Песок природный для строительных работ II класс, средний</t>
  </si>
  <si>
    <t>03.2.01.01-0003</t>
  </si>
  <si>
    <t>Портландцемент общестроительного назначения бездобавочный М500 Д0 (ЦЕМ I 42,5Н)</t>
  </si>
  <si>
    <t>07.2.07.04-0007</t>
  </si>
  <si>
    <t>Конструкции стальные индивидуального изготовления из сортового проката</t>
  </si>
  <si>
    <t>6.1</t>
  </si>
  <si>
    <t>421/пр_2020_п.75_пп.а</t>
  </si>
  <si>
    <t xml:space="preserve">Вспомогательные ненормируемые материальные ресурсы </t>
  </si>
  <si>
    <t>ГЭСН01-02-055-02</t>
  </si>
  <si>
    <t>Разработка грунта вручную с креплениями в траншеях шириной до 2 м, глубиной: до 2 м, группа грунтов 2</t>
  </si>
  <si>
    <t>100 м3</t>
  </si>
  <si>
    <t>1-100-28</t>
  </si>
  <si>
    <t>Средний разряд работы 2,8</t>
  </si>
  <si>
    <t>ГЭСНм08-02-471-01</t>
  </si>
  <si>
    <t>Заземлитель вертикальный из угловой стали размером: 50х50х5 мм</t>
  </si>
  <si>
    <t>10 шт</t>
  </si>
  <si>
    <t>1-100-38</t>
  </si>
  <si>
    <t>Средний разряд работы 3,8</t>
  </si>
  <si>
    <t>14.4.01.09-0427</t>
  </si>
  <si>
    <t>Грунтовка эпоксидная антикоррозионная с содержанием цинка для защиты металлических поверхностей, расход 0,20-0,39 кг/м2</t>
  </si>
  <si>
    <t>8.1</t>
  </si>
  <si>
    <t>ГЭСНм08-02-472-02</t>
  </si>
  <si>
    <t>Заземлитель горизонтальный из стали: полосовой сечением 160 мм2</t>
  </si>
  <si>
    <t>100 м</t>
  </si>
  <si>
    <t>10.1</t>
  </si>
  <si>
    <t>ФСБЦ-08.3.07.01-0042</t>
  </si>
  <si>
    <t>Прокат стальной горячекатаный полосовой, марки стали Ст3сп, Ст3пс, размеры 40х4 мм</t>
  </si>
  <si>
    <t>ГЭСН01-02-061-02</t>
  </si>
  <si>
    <t>Засыпка вручную траншей, пазух котлованов и ям, группа грунтов: 2</t>
  </si>
  <si>
    <t>1-100-15</t>
  </si>
  <si>
    <t>Средний разряд работы 1,5</t>
  </si>
  <si>
    <t>Итоги по разделу 1 Строительно-монтажные работы :</t>
  </si>
  <si>
    <t xml:space="preserve">     Итого прямые затраты (справочно)</t>
  </si>
  <si>
    <t xml:space="preserve">     Монтажные работы</t>
  </si>
  <si>
    <t xml:space="preserve">     Итого ФОТ (справочно)</t>
  </si>
  <si>
    <t xml:space="preserve">     Итого накладные расходы (справочно)</t>
  </si>
  <si>
    <t xml:space="preserve">     Итого сметная прибыль (справочно)</t>
  </si>
  <si>
    <t xml:space="preserve">  Итого по разделу 1 Строительно-монтажные работы</t>
  </si>
  <si>
    <t>Раздел 2. Пусконаладочные работы</t>
  </si>
  <si>
    <t>ГЭСНп01-02-002-01</t>
  </si>
  <si>
    <t>Трансформатор силовой трехфазный масляный двухобмоточный напряжением: до 11 кВ, мощностью до 0,32 МВА</t>
  </si>
  <si>
    <t>3-100-02</t>
  </si>
  <si>
    <t>Техник II категории</t>
  </si>
  <si>
    <t>3-200-01</t>
  </si>
  <si>
    <t>Инженер I категории</t>
  </si>
  <si>
    <t>ГЭСНп01-11-010-01</t>
  </si>
  <si>
    <t>Измерение сопротивления растеканию тока: заземлителя</t>
  </si>
  <si>
    <t>измерение</t>
  </si>
  <si>
    <t>2-100-06</t>
  </si>
  <si>
    <t>Рабочий 6 разряда</t>
  </si>
  <si>
    <t>3-200-03</t>
  </si>
  <si>
    <t>Инженер III категории</t>
  </si>
  <si>
    <t>ГЭСНп01-11-010-02</t>
  </si>
  <si>
    <t>Измерение сопротивления растеканию тока: контура с диагональю до 20 м</t>
  </si>
  <si>
    <t>ГЭСНп01-11-011-01</t>
  </si>
  <si>
    <t>Проверка наличия цепи между заземлителями и заземленными элементами</t>
  </si>
  <si>
    <t>100 измерений</t>
  </si>
  <si>
    <t>Итоги по разделу 2 Пусконаладочные работы :</t>
  </si>
  <si>
    <t xml:space="preserve">     Прочие затраты</t>
  </si>
  <si>
    <t xml:space="preserve">          Пусконаладочные работы</t>
  </si>
  <si>
    <t xml:space="preserve">               в том числе:</t>
  </si>
  <si>
    <t xml:space="preserve">                    оплата труда</t>
  </si>
  <si>
    <t xml:space="preserve">                    накладные расходы</t>
  </si>
  <si>
    <t xml:space="preserve">                    сметная прибыль</t>
  </si>
  <si>
    <t xml:space="preserve">  Итого по разделу 2 Пусконаладочные работы</t>
  </si>
  <si>
    <t xml:space="preserve">     Всего</t>
  </si>
  <si>
    <r>
      <t xml:space="preserve">Год раскрытия информации:   </t>
    </r>
    <r>
      <rPr>
        <b/>
        <u/>
        <sz val="12"/>
        <rFont val="Times New Roman"/>
        <family val="1"/>
        <charset val="204"/>
      </rPr>
      <t xml:space="preserve"> 2025 </t>
    </r>
    <r>
      <rPr>
        <b/>
        <sz val="12"/>
        <rFont val="Times New Roman"/>
        <family val="1"/>
        <charset val="204"/>
      </rPr>
      <t xml:space="preserve"> год</t>
    </r>
  </si>
  <si>
    <t>АО "Региональные электрические сети"</t>
  </si>
  <si>
    <t>Год раскрытия информации: 2025 год</t>
  </si>
  <si>
    <t xml:space="preserve"> АО "Региональные электрические сети"</t>
  </si>
  <si>
    <r>
      <t>Год раскрытия информации:</t>
    </r>
    <r>
      <rPr>
        <b/>
        <u/>
        <sz val="12"/>
        <rFont val="Times New Roman"/>
        <family val="1"/>
        <charset val="204"/>
      </rPr>
      <t xml:space="preserve"> 2025 год</t>
    </r>
  </si>
  <si>
    <t>2025 г</t>
  </si>
  <si>
    <t>Год раскрытия информации: 2025</t>
  </si>
  <si>
    <r>
      <t xml:space="preserve">Год раскрытия информации: </t>
    </r>
    <r>
      <rPr>
        <b/>
        <u/>
        <sz val="12"/>
        <rFont val="Times New Roman"/>
        <family val="1"/>
        <charset val="204"/>
      </rPr>
      <t xml:space="preserve"> 2025 </t>
    </r>
    <r>
      <rPr>
        <b/>
        <sz val="12"/>
        <rFont val="Times New Roman"/>
        <family val="1"/>
        <charset val="204"/>
      </rPr>
      <t xml:space="preserve"> год</t>
    </r>
  </si>
  <si>
    <r>
      <t>Год раскрытия информации:</t>
    </r>
    <r>
      <rPr>
        <b/>
        <u/>
        <sz val="12"/>
        <rFont val="Times New Roman"/>
        <family val="1"/>
        <charset val="204"/>
      </rPr>
      <t xml:space="preserve">  2025 год</t>
    </r>
  </si>
  <si>
    <r>
      <t xml:space="preserve">Год раскрытия информации: </t>
    </r>
    <r>
      <rPr>
        <b/>
        <u/>
        <sz val="12"/>
        <rFont val="Times New Roman"/>
        <family val="1"/>
        <charset val="204"/>
      </rPr>
      <t>2025 год</t>
    </r>
  </si>
  <si>
    <t>2025г.</t>
  </si>
  <si>
    <t>Закупки состоятся в 2025г</t>
  </si>
  <si>
    <t>Сметная стоимость проекта в ценах 2025 года с НДС, млн. руб.</t>
  </si>
  <si>
    <t>Утверждено приказом Минстроя РФ № 421/пр от 4 августа 2020 г. в редакции приказа № 557/пр от 7 июля 2022 г.</t>
  </si>
  <si>
    <t>Директор ПО "ЮЭС" АО "Региональные электрические сети"</t>
  </si>
  <si>
    <t>"____" ________________ 2025 года</t>
  </si>
  <si>
    <t>ГРАНД-Смета, версия 2025.1</t>
  </si>
  <si>
    <t>Приказ Минстроя России от 30.12.2021 № 1046/пр; Приказ Минстроя России от 04.08.2020 № 421/пр; Приказ Минстроя России от 21.12.2020 № 812/пр; Приказ Минстроя России от 11.12.2020 № 774/пр; Приказ Минстроя России от 02.08.2023 № 551/пр; Приказ Минстроя России от 14.11.2023 № 817/пр; Приказ Минстроя России от 16.02.2024 № 102/пр; Приказ Минстроя России от 13.05.2024 №323/пр; Приказ Минстроя России от 09.08.2024 №524/пр; Приказ Минстроя России от 07.11.2024 №747/пр</t>
  </si>
  <si>
    <t>Приказ Минстроя России от 18 мая 2022 г. № 378/пр, Приказ Минстроя России от 26 августа 2022 г. № 703/пр, Приказ Минстроя России от 26 октября 2022 г. № 905/пр, Приказ Минстроя России от 27 декабря 2022 г. № 1133/пр, Приказ Минстроя России от 10 февраля 2023 г. № 84/пр, Приказ Минстроя России от 11.05.2023 №335/пр; Приказ Минстроя России от 07.07.2022 № 557/пр; Приказ Минстроя России от 02.09.2021 № 636/пр, Приказ Минстроя России от 26.07.2022 № 611/пр; Приказ Минстроя России от 22.04.2022 № 317/пр; Приказ Минстроя России от 02.08.2023 № 551/пр; Приказ Минстроя России от 14.11.2023 № 817/пр; Приказ Минстроя России от 30.01.2024 № 55/пр;  Приказ Минстроя России от 16.02.2024 № 102/пр;  Приказ Минстроя России от 13.05.2024 №323/пр; Приказ Минстроя России от 09.08.2024 №524/пр; Приказ Минстроя России от 07.11.2024 №747/пр</t>
  </si>
  <si>
    <t>Письмо Минстроя России от 25.11.2024 № 69894-ИФ/09</t>
  </si>
  <si>
    <t>приказ Министерства строительства и архитектуры Республики Башкортостан от 06.02.2024 № 33</t>
  </si>
  <si>
    <t>2. Республика Башкортостан</t>
  </si>
  <si>
    <t>Республика Башкортостан</t>
  </si>
  <si>
    <t>Инвестиционная программа на 2025 год</t>
  </si>
  <si>
    <t>IV квартал 2024 года</t>
  </si>
  <si>
    <t>маш.-ч</t>
  </si>
  <si>
    <t>Итого прямые затраты</t>
  </si>
  <si>
    <t>ФОТ</t>
  </si>
  <si>
    <t>Пр/812-027.0-1</t>
  </si>
  <si>
    <t>НР Линии электропередачи</t>
  </si>
  <si>
    <t>Пр/774-027.0</t>
  </si>
  <si>
    <t>СП Линии электропередачи</t>
  </si>
  <si>
    <t>(Линии электропередачи)</t>
  </si>
  <si>
    <t>ФСБЦ-05.2.02.01-0051</t>
  </si>
  <si>
    <t>Блоки железобетонные сплошные для стен подвалов, объем до 0,9 м3, бетон В7,5, расход арматуры до 50 кг/м3</t>
  </si>
  <si>
    <t>Объем=0,83*2</t>
  </si>
  <si>
    <t>5
О</t>
  </si>
  <si>
    <t>(Инженерное оборудование)</t>
  </si>
  <si>
    <t>Пр/812-049.3-1</t>
  </si>
  <si>
    <t>НР Электротехнические установки на других объектах</t>
  </si>
  <si>
    <t>Пр/774-049.3</t>
  </si>
  <si>
    <t>СП Электротехнические установки на других объектах</t>
  </si>
  <si>
    <t>Пр/812-001.2-1</t>
  </si>
  <si>
    <t>НР Земляные работы, выполняемые ручным способом</t>
  </si>
  <si>
    <t>Пр/774-001.2</t>
  </si>
  <si>
    <t>СП Земляные работы, выполняемые ручным способом</t>
  </si>
  <si>
    <t>(Электротехнические установки на других объектах)</t>
  </si>
  <si>
    <t xml:space="preserve">     Оборудование</t>
  </si>
  <si>
    <t xml:space="preserve">          Инженерное оборудование</t>
  </si>
  <si>
    <t>Пр/812-083.0-1</t>
  </si>
  <si>
    <t>НР Пусконаладочные работы: 'вхолостую' - 80%, 'под нагрузкой' - 20%</t>
  </si>
  <si>
    <t>Пр/774-083.0</t>
  </si>
  <si>
    <t>СП Пусконаладочные работы: 'вхолостую' - 80%, 'под нагрузкой' - 20%</t>
  </si>
  <si>
    <t>ГЭСНп01-12-010-01</t>
  </si>
  <si>
    <t>Испытание: обмотки трансформатора силового</t>
  </si>
  <si>
    <t>испытание</t>
  </si>
  <si>
    <t>2-100-05</t>
  </si>
  <si>
    <t>Рабочий 5 разряда</t>
  </si>
  <si>
    <t>3-200-02</t>
  </si>
  <si>
    <t>Инженер II категории</t>
  </si>
  <si>
    <t>Ведущий инженер гр.ЭиС ПТО ПО "ЮЭС" АО "Региональные электрические сети"</t>
  </si>
  <si>
    <t>Начальник ПТО ПО "ЮЭС" АО "Региональные электрические сети"</t>
  </si>
  <si>
    <t>Султанов Д.Р.</t>
  </si>
  <si>
    <t>1,42 млн.руб.</t>
  </si>
  <si>
    <t>Строительство КТП-337 с ТМГ-100 кВА</t>
  </si>
  <si>
    <t>Подстанция КТПКт-160-6/0,4 в/в с трансформатором ТМГ-100 кВА</t>
  </si>
  <si>
    <t>Цена=1510000/1,2</t>
  </si>
  <si>
    <t>КТП-337</t>
  </si>
  <si>
    <t>Р_14_Ю_2</t>
  </si>
  <si>
    <t>Строительство КТП-337 СНТ Мечта-2 КТПКт-160/6/0,4 в/в с силовым трансформатором ТМГ-100 кВА в г.Белорецк РБ</t>
  </si>
  <si>
    <t xml:space="preserve"> КТП-160/6/0,4 кВ с ТМГ-100 кВА</t>
  </si>
  <si>
    <t>КТП 160/6/0,4 кВ</t>
  </si>
  <si>
    <t>КТП-160/6/0,4 кВ</t>
  </si>
  <si>
    <t>0,1 МВА</t>
  </si>
  <si>
    <t>0,999 млн.руб</t>
  </si>
  <si>
    <t>выполнен</t>
  </si>
  <si>
    <t xml:space="preserve"> http://etp-region.ru</t>
  </si>
  <si>
    <t>ООО ИЗВО ЭЛКОНТ г. Пермь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</si>
</sst>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
    <numFmt numFmtId="171" formatCode="0.0"/>
    <numFmt numFmtId="172" formatCode="0.0000"/>
  </numFmts>
  <fonts count="8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sz val="10"/>
      <name val="Helv"/>
    </font>
    <font>
      <b/>
      <u/>
      <sz val="12"/>
      <name val="Times New Roman"/>
      <family val="1"/>
      <charset val="204"/>
    </font>
    <font>
      <b/>
      <u/>
      <sz val="12"/>
      <color theme="1"/>
      <name val="Times New Roman"/>
      <family val="1"/>
      <charset val="204"/>
    </font>
    <font>
      <sz val="11"/>
      <color rgb="FF000000"/>
      <name val="Times New Roman"/>
      <family val="1"/>
      <charset val="204"/>
    </font>
    <font>
      <b/>
      <sz val="16"/>
      <color theme="1"/>
      <name val="Times New Roman"/>
      <family val="1"/>
      <charset val="204"/>
    </font>
    <font>
      <u/>
      <sz val="11"/>
      <color theme="1"/>
      <name val="Calibri"/>
      <family val="2"/>
      <charset val="204"/>
      <scheme val="minor"/>
    </font>
    <font>
      <sz val="10"/>
      <color rgb="FF000000"/>
      <name val="Times New Roman"/>
      <family val="1"/>
      <charset val="204"/>
    </font>
    <font>
      <sz val="10"/>
      <color theme="1"/>
      <name val="Times New Roman"/>
      <family val="1"/>
      <charset val="204"/>
    </font>
    <font>
      <b/>
      <sz val="9"/>
      <name val="Times New Roman"/>
      <family val="1"/>
      <charset val="204"/>
    </font>
    <font>
      <sz val="9"/>
      <color rgb="FFFF0000"/>
      <name val="Calibri"/>
      <family val="2"/>
      <charset val="204"/>
      <scheme val="minor"/>
    </font>
    <font>
      <b/>
      <sz val="7"/>
      <name val="Times New Roman"/>
      <family val="1"/>
      <charset val="204"/>
    </font>
    <font>
      <sz val="9"/>
      <color rgb="FFFF0000"/>
      <name val="Times New Roman"/>
      <family val="1"/>
      <charset val="204"/>
    </font>
    <font>
      <sz val="11"/>
      <color rgb="FF000000"/>
      <name val="Calibri"/>
      <family val="2"/>
      <charset val="204"/>
    </font>
    <font>
      <sz val="11"/>
      <color rgb="FF000000"/>
      <name val="Calibri"/>
      <family val="2"/>
      <charset val="204"/>
    </font>
    <font>
      <sz val="11"/>
      <color rgb="FF000000"/>
      <name val="Calibri"/>
      <family val="2"/>
      <charset val="204"/>
    </font>
    <font>
      <sz val="8"/>
      <color rgb="FF000000"/>
      <name val="Arial"/>
      <family val="2"/>
      <charset val="204"/>
    </font>
    <font>
      <sz val="8"/>
      <name val="Arial"/>
      <family val="2"/>
      <charset val="204"/>
    </font>
    <font>
      <b/>
      <sz val="8"/>
      <color rgb="FF000000"/>
      <name val="Arial"/>
      <family val="2"/>
      <charset val="204"/>
    </font>
    <font>
      <sz val="8"/>
      <color rgb="FFFFFFFF"/>
      <name val="Arial"/>
      <family val="2"/>
      <charset val="204"/>
    </font>
    <font>
      <i/>
      <sz val="8"/>
      <name val="Arial"/>
      <family val="2"/>
      <charset val="204"/>
    </font>
    <font>
      <b/>
      <sz val="14"/>
      <name val="Arial"/>
      <family val="2"/>
      <charset val="204"/>
    </font>
    <font>
      <b/>
      <sz val="8"/>
      <name val="Arial"/>
      <family val="2"/>
      <charset val="204"/>
    </font>
    <font>
      <i/>
      <sz val="8"/>
      <color rgb="FFFFFFFF"/>
      <name val="Arial"/>
      <family val="2"/>
      <charset val="204"/>
    </font>
    <font>
      <b/>
      <sz val="8"/>
      <color rgb="FFFFFFFF"/>
      <name val="Arial"/>
      <family val="2"/>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0.14999847407452621"/>
        <bgColor indexed="64"/>
      </patternFill>
    </fill>
    <fill>
      <patternFill patternType="solid">
        <fgColor theme="0" tint="-4.9989318521683403E-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auto="1"/>
      </right>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9" fontId="1" fillId="0" borderId="0" applyFont="0" applyFill="0" applyBorder="0" applyAlignment="0" applyProtection="0"/>
    <xf numFmtId="0" fontId="70" fillId="0" borderId="0"/>
    <xf numFmtId="43" fontId="1" fillId="0" borderId="0" applyFont="0" applyFill="0" applyBorder="0" applyAlignment="0" applyProtection="0"/>
    <xf numFmtId="0" fontId="71" fillId="0" borderId="0"/>
    <xf numFmtId="0" fontId="72" fillId="0" borderId="0"/>
  </cellStyleXfs>
  <cellXfs count="49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7" fillId="0" borderId="1" xfId="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8" fillId="0" borderId="0" xfId="2" applyFont="1" applyAlignment="1">
      <alignment vertical="center"/>
    </xf>
    <xf numFmtId="0" fontId="50" fillId="0" borderId="0" xfId="2" applyFont="1"/>
    <xf numFmtId="0" fontId="11" fillId="0" borderId="1" xfId="2" applyBorder="1"/>
    <xf numFmtId="0" fontId="11" fillId="0" borderId="1" xfId="2" applyBorder="1" applyAlignment="1">
      <alignment horizontal="center" vertical="center" wrapText="1"/>
    </xf>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vertical="top" wrapText="1"/>
    </xf>
    <xf numFmtId="0" fontId="44"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1" fillId="0" borderId="24" xfId="2" applyFont="1" applyBorder="1" applyAlignment="1">
      <alignment horizontal="justify"/>
    </xf>
    <xf numFmtId="0" fontId="41" fillId="0" borderId="25" xfId="2" applyFont="1" applyBorder="1" applyAlignment="1">
      <alignment horizontal="justify"/>
    </xf>
    <xf numFmtId="0" fontId="41" fillId="0" borderId="27" xfId="2" applyFont="1" applyBorder="1" applyAlignment="1">
      <alignment horizontal="justify" vertical="top" wrapText="1"/>
    </xf>
    <xf numFmtId="0" fontId="41" fillId="0" borderId="24" xfId="2" applyFont="1" applyBorder="1" applyAlignment="1">
      <alignment horizontal="justify" vertical="top" wrapText="1"/>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2" xfId="62" applyFont="1" applyBorder="1" applyAlignment="1">
      <alignment horizontal="center" vertical="center" wrapText="1"/>
    </xf>
    <xf numFmtId="0" fontId="43" fillId="0" borderId="0" xfId="0" applyFont="1"/>
    <xf numFmtId="0" fontId="43" fillId="0" borderId="0" xfId="0" applyFont="1" applyAlignment="1">
      <alignment vertical="center"/>
    </xf>
    <xf numFmtId="0" fontId="39" fillId="0" borderId="0" xfId="49" applyFont="1"/>
    <xf numFmtId="0" fontId="61" fillId="0" borderId="1" xfId="0" applyFont="1" applyBorder="1" applyAlignment="1">
      <alignment horizontal="left" vertical="top" wrapText="1"/>
    </xf>
    <xf numFmtId="0" fontId="4" fillId="0" borderId="1" xfId="1" applyFont="1" applyBorder="1" applyAlignment="1">
      <alignment horizontal="left" vertical="center"/>
    </xf>
    <xf numFmtId="0" fontId="13" fillId="0" borderId="0" xfId="1" applyFont="1" applyAlignment="1">
      <alignment vertical="center"/>
    </xf>
    <xf numFmtId="0" fontId="43" fillId="0" borderId="0" xfId="2" applyFont="1" applyAlignment="1">
      <alignment vertical="top" wrapText="1"/>
    </xf>
    <xf numFmtId="0" fontId="13" fillId="0" borderId="0" xfId="1" applyFont="1" applyAlignment="1">
      <alignment horizontal="center" vertical="center"/>
    </xf>
    <xf numFmtId="0" fontId="10" fillId="0" borderId="0" xfId="1" applyFont="1" applyAlignment="1">
      <alignment horizontal="center"/>
    </xf>
    <xf numFmtId="0" fontId="41" fillId="0" borderId="26" xfId="2" applyFont="1" applyBorder="1" applyAlignment="1">
      <alignment horizontal="justify"/>
    </xf>
    <xf numFmtId="0" fontId="48" fillId="0" borderId="1" xfId="0" applyFont="1" applyBorder="1" applyAlignment="1">
      <alignment vertical="top" wrapText="1"/>
    </xf>
    <xf numFmtId="0" fontId="48" fillId="0" borderId="1" xfId="0" applyFont="1" applyBorder="1" applyAlignment="1">
      <alignment vertical="center"/>
    </xf>
    <xf numFmtId="0" fontId="43" fillId="0" borderId="24" xfId="2" applyFont="1" applyBorder="1" applyAlignment="1">
      <alignment horizontal="justify"/>
    </xf>
    <xf numFmtId="0" fontId="43" fillId="0" borderId="24" xfId="2" applyFont="1" applyBorder="1" applyAlignment="1">
      <alignment vertical="top" wrapText="1"/>
    </xf>
    <xf numFmtId="0" fontId="43" fillId="0" borderId="26" xfId="2" applyFont="1" applyBorder="1" applyAlignment="1">
      <alignment vertical="top" wrapText="1"/>
    </xf>
    <xf numFmtId="0" fontId="43" fillId="0" borderId="26" xfId="2" applyFont="1" applyBorder="1" applyAlignment="1">
      <alignment horizontal="justify" vertical="top" wrapText="1"/>
    </xf>
    <xf numFmtId="0" fontId="11" fillId="0" borderId="24" xfId="2" applyBorder="1" applyAlignment="1">
      <alignment horizontal="justify" vertical="top" wrapText="1"/>
    </xf>
    <xf numFmtId="0" fontId="43" fillId="0" borderId="24" xfId="2" applyFont="1" applyBorder="1" applyAlignment="1">
      <alignment horizontal="justify" vertical="top" wrapText="1"/>
    </xf>
    <xf numFmtId="0" fontId="43" fillId="0" borderId="25" xfId="2" applyFont="1" applyBorder="1" applyAlignment="1">
      <alignment vertical="top" wrapText="1"/>
    </xf>
    <xf numFmtId="0" fontId="11" fillId="0" borderId="25" xfId="2" applyBorder="1" applyAlignment="1">
      <alignment vertical="top" wrapText="1"/>
    </xf>
    <xf numFmtId="0" fontId="11" fillId="0" borderId="28" xfId="2" applyBorder="1" applyAlignment="1">
      <alignment vertical="top" wrapText="1"/>
    </xf>
    <xf numFmtId="0" fontId="11" fillId="0" borderId="26" xfId="2" applyBorder="1" applyAlignment="1">
      <alignment vertical="top" wrapText="1"/>
    </xf>
    <xf numFmtId="0" fontId="43" fillId="0" borderId="25" xfId="2" applyFont="1" applyBorder="1" applyAlignment="1">
      <alignment horizontal="left" vertical="center" wrapText="1"/>
    </xf>
    <xf numFmtId="0" fontId="43" fillId="0" borderId="25" xfId="2" applyFont="1" applyBorder="1" applyAlignment="1">
      <alignment horizontal="center" vertical="center" wrapText="1"/>
    </xf>
    <xf numFmtId="0" fontId="11" fillId="0" borderId="26" xfId="2" applyBorder="1"/>
    <xf numFmtId="0" fontId="0" fillId="0" borderId="1" xfId="0" applyBorder="1" applyAlignment="1">
      <alignment horizontal="center" vertical="center" wrapText="1"/>
    </xf>
    <xf numFmtId="9" fontId="11" fillId="0" borderId="1" xfId="2" applyNumberFormat="1" applyBorder="1" applyAlignment="1">
      <alignment horizontal="center" vertical="center" wrapText="1"/>
    </xf>
    <xf numFmtId="49" fontId="11" fillId="0" borderId="1" xfId="62" applyNumberFormat="1" applyFont="1" applyBorder="1" applyAlignment="1">
      <alignment horizontal="center" vertical="center" wrapText="1"/>
    </xf>
    <xf numFmtId="0" fontId="4" fillId="0" borderId="0" xfId="1" applyFont="1" applyAlignment="1">
      <alignment horizontal="center" vertical="center" wrapText="1"/>
    </xf>
    <xf numFmtId="0" fontId="4" fillId="0" borderId="0" xfId="1" applyFont="1" applyAlignment="1">
      <alignment horizontal="left" vertical="center" wrapText="1"/>
    </xf>
    <xf numFmtId="0" fontId="11" fillId="0" borderId="1" xfId="2" applyBorder="1" applyAlignment="1">
      <alignment horizontal="left"/>
    </xf>
    <xf numFmtId="0" fontId="7" fillId="0" borderId="0" xfId="1" applyFont="1" applyAlignment="1">
      <alignment horizontal="center" vertical="center"/>
    </xf>
    <xf numFmtId="0" fontId="11" fillId="0" borderId="1" xfId="62" applyFont="1" applyBorder="1" applyAlignment="1">
      <alignment horizontal="center" vertical="center" wrapText="1"/>
    </xf>
    <xf numFmtId="0" fontId="8" fillId="0" borderId="0" xfId="1" applyFont="1" applyAlignment="1">
      <alignment horizontal="left" vertical="center" wrapText="1"/>
    </xf>
    <xf numFmtId="0" fontId="59" fillId="0" borderId="0" xfId="2" applyFont="1" applyAlignment="1">
      <alignment horizontal="center"/>
    </xf>
    <xf numFmtId="0" fontId="4" fillId="0" borderId="1" xfId="1" applyFont="1" applyBorder="1" applyAlignment="1">
      <alignment horizontal="left" vertical="center" wrapText="1"/>
    </xf>
    <xf numFmtId="0" fontId="43" fillId="0" borderId="29" xfId="2" applyFont="1" applyBorder="1" applyAlignment="1">
      <alignment horizontal="center" vertical="center"/>
    </xf>
    <xf numFmtId="168" fontId="43" fillId="0" borderId="1" xfId="2" applyNumberFormat="1" applyFont="1" applyBorder="1" applyAlignment="1">
      <alignment horizontal="left" vertical="center" wrapText="1"/>
    </xf>
    <xf numFmtId="2" fontId="43" fillId="0" borderId="1" xfId="2" applyNumberFormat="1" applyFont="1" applyBorder="1" applyAlignment="1">
      <alignment horizontal="left" vertical="center" wrapText="1"/>
    </xf>
    <xf numFmtId="168" fontId="11" fillId="0" borderId="1" xfId="2" applyNumberFormat="1" applyBorder="1" applyAlignment="1">
      <alignment horizontal="left" vertical="center" wrapText="1"/>
    </xf>
    <xf numFmtId="0" fontId="7" fillId="0" borderId="0" xfId="1" applyFont="1" applyAlignment="1">
      <alignment horizontal="left" vertical="center" wrapText="1"/>
    </xf>
    <xf numFmtId="0" fontId="12" fillId="0" borderId="1" xfId="1" applyFont="1" applyBorder="1" applyAlignment="1">
      <alignment horizontal="left" vertical="center"/>
    </xf>
    <xf numFmtId="0" fontId="11" fillId="0" borderId="1" xfId="1" applyFont="1" applyBorder="1" applyAlignment="1">
      <alignment vertical="center" wrapText="1"/>
    </xf>
    <xf numFmtId="0" fontId="15" fillId="0" borderId="0" xfId="1" applyFont="1" applyAlignment="1">
      <alignment wrapText="1"/>
    </xf>
    <xf numFmtId="0" fontId="13" fillId="0" borderId="0" xfId="1" applyFont="1" applyAlignment="1">
      <alignment horizontal="left" vertical="center" wrapText="1"/>
    </xf>
    <xf numFmtId="0" fontId="5" fillId="0" borderId="0" xfId="1" applyFont="1" applyAlignment="1">
      <alignment horizontal="center" vertical="center" wrapText="1"/>
    </xf>
    <xf numFmtId="0" fontId="1" fillId="0" borderId="0" xfId="50" applyAlignment="1">
      <alignment wrapText="1"/>
    </xf>
    <xf numFmtId="0" fontId="1" fillId="0" borderId="0" xfId="50"/>
    <xf numFmtId="0" fontId="64" fillId="0" borderId="0" xfId="50" applyFont="1" applyAlignment="1">
      <alignment vertical="center" wrapText="1"/>
    </xf>
    <xf numFmtId="0" fontId="40" fillId="0" borderId="0" xfId="50" applyFont="1" applyAlignment="1">
      <alignment horizontal="center" wrapText="1"/>
    </xf>
    <xf numFmtId="0" fontId="40" fillId="0" borderId="0" xfId="50" applyFont="1" applyAlignment="1">
      <alignment horizontal="center"/>
    </xf>
    <xf numFmtId="0" fontId="65" fillId="0" borderId="0" xfId="50" applyFont="1" applyAlignment="1">
      <alignment horizontal="center"/>
    </xf>
    <xf numFmtId="0" fontId="66" fillId="0" borderId="30" xfId="50" applyFont="1" applyBorder="1" applyAlignment="1">
      <alignment horizontal="center" vertical="center" wrapText="1"/>
    </xf>
    <xf numFmtId="0" fontId="66" fillId="0" borderId="30" xfId="50" applyFont="1" applyBorder="1" applyAlignment="1">
      <alignment horizontal="center" vertical="center"/>
    </xf>
    <xf numFmtId="0" fontId="46" fillId="0" borderId="0" xfId="50" applyFont="1"/>
    <xf numFmtId="0" fontId="57" fillId="0" borderId="0" xfId="50" applyFont="1"/>
    <xf numFmtId="0" fontId="56" fillId="0" borderId="30" xfId="50" applyFont="1" applyBorder="1" applyAlignment="1">
      <alignment vertical="center" wrapText="1"/>
    </xf>
    <xf numFmtId="169" fontId="56" fillId="0" borderId="30" xfId="50" applyNumberFormat="1" applyFont="1" applyBorder="1" applyAlignment="1">
      <alignment horizontal="center" vertical="center"/>
    </xf>
    <xf numFmtId="3" fontId="56" fillId="0" borderId="30" xfId="50" applyNumberFormat="1" applyFont="1" applyBorder="1" applyAlignment="1">
      <alignment horizontal="center" vertical="center"/>
    </xf>
    <xf numFmtId="9" fontId="56" fillId="0" borderId="30" xfId="50" applyNumberFormat="1" applyFont="1" applyBorder="1" applyAlignment="1">
      <alignment horizontal="center" vertical="center"/>
    </xf>
    <xf numFmtId="170" fontId="56" fillId="0" borderId="30" xfId="50" applyNumberFormat="1" applyFont="1" applyBorder="1" applyAlignment="1">
      <alignment horizontal="center" vertical="center"/>
    </xf>
    <xf numFmtId="9" fontId="0" fillId="0" borderId="0" xfId="67" applyFont="1" applyProtection="1"/>
    <xf numFmtId="0" fontId="56" fillId="0" borderId="0" xfId="50" applyFont="1" applyAlignment="1">
      <alignment vertical="center" wrapText="1"/>
    </xf>
    <xf numFmtId="170" fontId="56" fillId="0" borderId="0" xfId="50" applyNumberFormat="1" applyFont="1" applyAlignment="1">
      <alignment horizontal="center" vertical="center"/>
    </xf>
    <xf numFmtId="0" fontId="56" fillId="0" borderId="0" xfId="50" applyFont="1"/>
    <xf numFmtId="0" fontId="66" fillId="25" borderId="30" xfId="50" applyFont="1" applyFill="1" applyBorder="1" applyAlignment="1">
      <alignment horizontal="left" vertical="center" wrapText="1"/>
    </xf>
    <xf numFmtId="0" fontId="66" fillId="25" borderId="30" xfId="50" applyFont="1" applyFill="1" applyBorder="1" applyAlignment="1">
      <alignment horizontal="center" vertical="center"/>
    </xf>
    <xf numFmtId="168" fontId="56" fillId="0" borderId="30" xfId="50" applyNumberFormat="1" applyFont="1" applyBorder="1" applyAlignment="1">
      <alignment horizontal="center" vertical="center"/>
    </xf>
    <xf numFmtId="0" fontId="56" fillId="0" borderId="0" xfId="50" applyFont="1" applyAlignment="1">
      <alignment vertical="center"/>
    </xf>
    <xf numFmtId="0" fontId="66" fillId="25" borderId="31" xfId="50" applyFont="1" applyFill="1" applyBorder="1" applyAlignment="1">
      <alignment horizontal="left" vertical="center" wrapText="1"/>
    </xf>
    <xf numFmtId="0" fontId="66" fillId="25" borderId="31" xfId="50" applyFont="1" applyFill="1" applyBorder="1" applyAlignment="1">
      <alignment horizontal="center" vertical="center"/>
    </xf>
    <xf numFmtId="0" fontId="66" fillId="26" borderId="30" xfId="50" applyFont="1" applyFill="1" applyBorder="1" applyAlignment="1">
      <alignment horizontal="left" vertical="center"/>
    </xf>
    <xf numFmtId="0" fontId="56" fillId="26" borderId="30" xfId="50" applyFont="1" applyFill="1" applyBorder="1" applyAlignment="1">
      <alignment horizontal="center" vertical="center"/>
    </xf>
    <xf numFmtId="169" fontId="66" fillId="0" borderId="30" xfId="50" applyNumberFormat="1" applyFont="1" applyBorder="1" applyAlignment="1">
      <alignment horizontal="center" vertical="center"/>
    </xf>
    <xf numFmtId="169" fontId="66" fillId="26" borderId="30" xfId="50" applyNumberFormat="1" applyFont="1" applyFill="1" applyBorder="1" applyAlignment="1">
      <alignment horizontal="center" vertical="center"/>
    </xf>
    <xf numFmtId="0" fontId="67" fillId="0" borderId="0" xfId="50" applyFont="1"/>
    <xf numFmtId="0" fontId="2" fillId="0" borderId="0" xfId="50" applyFont="1"/>
    <xf numFmtId="0" fontId="2" fillId="26" borderId="0" xfId="50" applyFont="1" applyFill="1"/>
    <xf numFmtId="0" fontId="66" fillId="0" borderId="30" xfId="50" applyFont="1" applyBorder="1" applyAlignment="1">
      <alignment vertical="center" wrapText="1"/>
    </xf>
    <xf numFmtId="0" fontId="66" fillId="0" borderId="32" xfId="50" applyFont="1" applyBorder="1" applyAlignment="1">
      <alignment vertical="center" wrapText="1"/>
    </xf>
    <xf numFmtId="169" fontId="66" fillId="0" borderId="33" xfId="50" applyNumberFormat="1" applyFont="1" applyBorder="1" applyAlignment="1">
      <alignment horizontal="center" vertical="center"/>
    </xf>
    <xf numFmtId="0" fontId="38" fillId="0" borderId="0" xfId="50" applyFont="1"/>
    <xf numFmtId="0" fontId="56" fillId="0" borderId="30" xfId="50" applyFont="1" applyBorder="1" applyAlignment="1">
      <alignment horizontal="center" vertical="center"/>
    </xf>
    <xf numFmtId="0" fontId="1" fillId="0" borderId="0" xfId="50" applyAlignment="1">
      <alignment vertical="center"/>
    </xf>
    <xf numFmtId="169" fontId="56" fillId="26" borderId="30" xfId="50" applyNumberFormat="1" applyFont="1" applyFill="1" applyBorder="1" applyAlignment="1">
      <alignment horizontal="center" vertical="center"/>
    </xf>
    <xf numFmtId="169" fontId="57" fillId="0" borderId="30" xfId="50" applyNumberFormat="1" applyFont="1" applyBorder="1" applyAlignment="1">
      <alignment vertical="center"/>
    </xf>
    <xf numFmtId="169" fontId="1" fillId="0" borderId="30" xfId="50" applyNumberFormat="1" applyBorder="1" applyAlignment="1">
      <alignment vertical="center"/>
    </xf>
    <xf numFmtId="0" fontId="66" fillId="0" borderId="0" xfId="50" applyFont="1" applyAlignment="1">
      <alignment vertical="center" wrapText="1"/>
    </xf>
    <xf numFmtId="3" fontId="66" fillId="0" borderId="0" xfId="50" applyNumberFormat="1" applyFont="1" applyAlignment="1">
      <alignment horizontal="center" vertical="center"/>
    </xf>
    <xf numFmtId="0" fontId="66" fillId="25" borderId="30" xfId="50" applyFont="1" applyFill="1" applyBorder="1" applyAlignment="1">
      <alignment vertical="center" wrapText="1"/>
    </xf>
    <xf numFmtId="3" fontId="66" fillId="25" borderId="30" xfId="50" applyNumberFormat="1" applyFont="1" applyFill="1" applyBorder="1" applyAlignment="1">
      <alignment horizontal="center" vertical="center" wrapText="1"/>
    </xf>
    <xf numFmtId="0" fontId="66" fillId="0" borderId="0" xfId="50" applyFont="1" applyAlignment="1">
      <alignment horizontal="center" vertical="center"/>
    </xf>
    <xf numFmtId="0" fontId="68" fillId="0" borderId="0" xfId="50" applyFont="1" applyAlignment="1">
      <alignment vertical="center"/>
    </xf>
    <xf numFmtId="0" fontId="66" fillId="0" borderId="30" xfId="50" applyFont="1" applyBorder="1" applyAlignment="1">
      <alignment horizontal="left" vertical="center" wrapText="1"/>
    </xf>
    <xf numFmtId="0" fontId="38" fillId="0" borderId="0" xfId="50" applyFont="1" applyAlignment="1">
      <alignment vertical="center"/>
    </xf>
    <xf numFmtId="0" fontId="57" fillId="0" borderId="0" xfId="50" applyFont="1" applyAlignment="1">
      <alignment vertical="center"/>
    </xf>
    <xf numFmtId="0" fontId="38" fillId="0" borderId="0" xfId="50" applyFont="1" applyAlignment="1">
      <alignment wrapText="1"/>
    </xf>
    <xf numFmtId="49" fontId="57" fillId="0" borderId="0" xfId="50" applyNumberFormat="1" applyFont="1"/>
    <xf numFmtId="0" fontId="69" fillId="0" borderId="0" xfId="50" applyFont="1" applyAlignment="1">
      <alignment wrapText="1"/>
    </xf>
    <xf numFmtId="0" fontId="8" fillId="0" borderId="0" xfId="1" applyFont="1" applyAlignment="1">
      <alignment vertical="center" wrapText="1"/>
    </xf>
    <xf numFmtId="0" fontId="0" fillId="0" borderId="0" xfId="0" applyAlignment="1">
      <alignment wrapText="1"/>
    </xf>
    <xf numFmtId="0" fontId="7" fillId="0" borderId="5" xfId="1" applyFont="1" applyBorder="1" applyAlignment="1">
      <alignment vertical="center" wrapText="1"/>
    </xf>
    <xf numFmtId="49" fontId="73" fillId="0" borderId="0" xfId="68" applyNumberFormat="1" applyFont="1"/>
    <xf numFmtId="49" fontId="74" fillId="0" borderId="0" xfId="68" applyNumberFormat="1" applyFont="1" applyAlignment="1">
      <alignment horizontal="right"/>
    </xf>
    <xf numFmtId="0" fontId="70" fillId="0" borderId="0" xfId="68"/>
    <xf numFmtId="49" fontId="74" fillId="0" borderId="0" xfId="68" applyNumberFormat="1" applyFont="1"/>
    <xf numFmtId="49" fontId="73" fillId="0" borderId="0" xfId="68" applyNumberFormat="1" applyFont="1" applyAlignment="1">
      <alignment horizontal="left" vertical="top" wrapText="1"/>
    </xf>
    <xf numFmtId="49" fontId="73" fillId="0" borderId="0" xfId="68" applyNumberFormat="1" applyFont="1" applyAlignment="1">
      <alignment horizontal="right" vertical="top" wrapText="1"/>
    </xf>
    <xf numFmtId="0" fontId="73" fillId="0" borderId="0" xfId="68" applyFont="1" applyAlignment="1">
      <alignment wrapText="1"/>
    </xf>
    <xf numFmtId="0" fontId="74" fillId="0" borderId="0" xfId="68" applyFont="1" applyAlignment="1">
      <alignment wrapText="1"/>
    </xf>
    <xf numFmtId="49" fontId="76" fillId="0" borderId="0" xfId="68" applyNumberFormat="1" applyFont="1" applyAlignment="1">
      <alignment vertical="top" wrapText="1"/>
    </xf>
    <xf numFmtId="0" fontId="76" fillId="0" borderId="0" xfId="68" applyFont="1" applyAlignment="1">
      <alignment wrapText="1"/>
    </xf>
    <xf numFmtId="0" fontId="76" fillId="0" borderId="0" xfId="68" applyFont="1"/>
    <xf numFmtId="49" fontId="74" fillId="0" borderId="0" xfId="68" applyNumberFormat="1" applyFont="1" applyAlignment="1">
      <alignment horizontal="left"/>
    </xf>
    <xf numFmtId="49" fontId="74" fillId="0" borderId="0" xfId="68" applyNumberFormat="1" applyFont="1" applyAlignment="1">
      <alignment vertical="top"/>
    </xf>
    <xf numFmtId="49" fontId="77" fillId="0" borderId="0" xfId="68" applyNumberFormat="1" applyFont="1" applyAlignment="1">
      <alignment horizontal="center" vertical="top"/>
    </xf>
    <xf numFmtId="49" fontId="78" fillId="0" borderId="0" xfId="68" applyNumberFormat="1" applyFont="1" applyAlignment="1">
      <alignment horizontal="center"/>
    </xf>
    <xf numFmtId="49" fontId="73" fillId="0" borderId="20" xfId="68" applyNumberFormat="1" applyFont="1" applyBorder="1" applyAlignment="1">
      <alignment horizontal="center"/>
    </xf>
    <xf numFmtId="49" fontId="74" fillId="0" borderId="0" xfId="68" applyNumberFormat="1" applyFont="1" applyAlignment="1">
      <alignment wrapText="1"/>
    </xf>
    <xf numFmtId="49" fontId="77" fillId="0" borderId="0" xfId="68" applyNumberFormat="1" applyFont="1"/>
    <xf numFmtId="49" fontId="73" fillId="0" borderId="0" xfId="68" applyNumberFormat="1" applyFont="1" applyAlignment="1">
      <alignment horizontal="right" vertical="top"/>
    </xf>
    <xf numFmtId="49" fontId="77" fillId="0" borderId="0" xfId="68" applyNumberFormat="1" applyFont="1" applyAlignment="1">
      <alignment horizontal="center"/>
    </xf>
    <xf numFmtId="49" fontId="79" fillId="0" borderId="0" xfId="68" applyNumberFormat="1" applyFont="1" applyAlignment="1">
      <alignment horizontal="left"/>
    </xf>
    <xf numFmtId="0" fontId="74" fillId="0" borderId="0" xfId="68" applyFont="1"/>
    <xf numFmtId="0" fontId="74" fillId="0" borderId="0" xfId="68" applyFont="1" applyAlignment="1">
      <alignment horizontal="center"/>
    </xf>
    <xf numFmtId="0" fontId="73" fillId="0" borderId="20" xfId="68" applyFont="1" applyBorder="1"/>
    <xf numFmtId="4" fontId="74" fillId="0" borderId="20" xfId="68" applyNumberFormat="1" applyFont="1" applyBorder="1" applyAlignment="1">
      <alignment horizontal="right"/>
    </xf>
    <xf numFmtId="0" fontId="74" fillId="0" borderId="0" xfId="68" applyFont="1" applyAlignment="1">
      <alignment horizontal="left" vertical="top"/>
    </xf>
    <xf numFmtId="0" fontId="74" fillId="0" borderId="0" xfId="68" applyFont="1" applyAlignment="1">
      <alignment vertical="center" wrapText="1"/>
    </xf>
    <xf numFmtId="0" fontId="77" fillId="0" borderId="0" xfId="68" applyFont="1"/>
    <xf numFmtId="2" fontId="74" fillId="0" borderId="0" xfId="68" applyNumberFormat="1" applyFont="1"/>
    <xf numFmtId="49" fontId="73" fillId="0" borderId="0" xfId="68" applyNumberFormat="1" applyFont="1" applyAlignment="1">
      <alignment horizontal="right"/>
    </xf>
    <xf numFmtId="0" fontId="79" fillId="0" borderId="0" xfId="68" applyFont="1"/>
    <xf numFmtId="2" fontId="74" fillId="0" borderId="20" xfId="68" applyNumberFormat="1" applyFont="1" applyBorder="1"/>
    <xf numFmtId="0" fontId="74" fillId="0" borderId="0" xfId="68" applyFont="1" applyAlignment="1">
      <alignment horizontal="left"/>
    </xf>
    <xf numFmtId="2" fontId="74" fillId="0" borderId="0" xfId="68" applyNumberFormat="1" applyFont="1" applyAlignment="1">
      <alignment horizontal="right"/>
    </xf>
    <xf numFmtId="0" fontId="75" fillId="0" borderId="0" xfId="68" applyFont="1" applyAlignment="1">
      <alignment wrapText="1"/>
    </xf>
    <xf numFmtId="49" fontId="74" fillId="0" borderId="5" xfId="68" applyNumberFormat="1" applyFont="1" applyBorder="1" applyAlignment="1">
      <alignment vertical="center" wrapText="1"/>
    </xf>
    <xf numFmtId="49" fontId="74" fillId="0" borderId="0" xfId="68" applyNumberFormat="1" applyFont="1" applyAlignment="1">
      <alignment horizontal="right" vertical="top" wrapText="1"/>
    </xf>
    <xf numFmtId="49" fontId="74" fillId="0" borderId="0" xfId="68" applyNumberFormat="1" applyFont="1" applyAlignment="1">
      <alignment horizontal="center" vertical="top" wrapText="1"/>
    </xf>
    <xf numFmtId="0" fontId="74" fillId="0" borderId="0" xfId="68" applyFont="1" applyAlignment="1">
      <alignment horizontal="center" vertical="top" wrapText="1"/>
    </xf>
    <xf numFmtId="2" fontId="74" fillId="0" borderId="0" xfId="68" applyNumberFormat="1" applyFont="1" applyAlignment="1">
      <alignment horizontal="center" vertical="top" wrapText="1"/>
    </xf>
    <xf numFmtId="0" fontId="74" fillId="0" borderId="0" xfId="68" applyFont="1" applyAlignment="1">
      <alignment horizontal="right" vertical="top" wrapText="1"/>
    </xf>
    <xf numFmtId="4" fontId="74" fillId="0" borderId="34" xfId="68" applyNumberFormat="1" applyFont="1" applyBorder="1" applyAlignment="1">
      <alignment horizontal="right" vertical="top" wrapText="1"/>
    </xf>
    <xf numFmtId="49" fontId="74" fillId="0" borderId="5" xfId="68" applyNumberFormat="1" applyFont="1" applyBorder="1" applyAlignment="1">
      <alignment horizontal="right" vertical="center" wrapText="1"/>
    </xf>
    <xf numFmtId="0" fontId="73" fillId="0" borderId="0" xfId="68" applyFont="1" applyAlignment="1">
      <alignment horizontal="right" vertical="top" wrapText="1"/>
    </xf>
    <xf numFmtId="0" fontId="73" fillId="0" borderId="0" xfId="68" applyFont="1" applyAlignment="1">
      <alignment horizontal="center" vertical="top" wrapText="1"/>
    </xf>
    <xf numFmtId="4" fontId="74" fillId="0" borderId="0" xfId="68" applyNumberFormat="1" applyFont="1" applyAlignment="1">
      <alignment horizontal="right" vertical="top" wrapText="1"/>
    </xf>
    <xf numFmtId="0" fontId="80" fillId="0" borderId="0" xfId="68" applyFont="1"/>
    <xf numFmtId="49" fontId="74" fillId="0" borderId="5" xfId="68" applyNumberFormat="1" applyFont="1" applyBorder="1" applyAlignment="1">
      <alignment horizontal="right" vertical="top" wrapText="1"/>
    </xf>
    <xf numFmtId="2" fontId="74" fillId="0" borderId="0" xfId="68" applyNumberFormat="1" applyFont="1" applyAlignment="1">
      <alignment horizontal="right" vertical="top" wrapText="1"/>
    </xf>
    <xf numFmtId="49" fontId="73" fillId="0" borderId="5" xfId="68" applyNumberFormat="1" applyFont="1" applyBorder="1"/>
    <xf numFmtId="1" fontId="74" fillId="0" borderId="0" xfId="68" applyNumberFormat="1" applyFont="1" applyAlignment="1">
      <alignment horizontal="center" vertical="top" wrapText="1"/>
    </xf>
    <xf numFmtId="49" fontId="75" fillId="0" borderId="5" xfId="68" applyNumberFormat="1" applyFont="1" applyBorder="1" applyAlignment="1">
      <alignment horizontal="center" vertical="top" wrapText="1"/>
    </xf>
    <xf numFmtId="49" fontId="75" fillId="0" borderId="0" xfId="68" applyNumberFormat="1" applyFont="1" applyAlignment="1">
      <alignment horizontal="left" vertical="top" wrapText="1"/>
    </xf>
    <xf numFmtId="49" fontId="75" fillId="0" borderId="22" xfId="68" applyNumberFormat="1" applyFont="1" applyBorder="1" applyAlignment="1">
      <alignment horizontal="center" vertical="top" wrapText="1"/>
    </xf>
    <xf numFmtId="49" fontId="75" fillId="0" borderId="20" xfId="68" applyNumberFormat="1" applyFont="1" applyBorder="1" applyAlignment="1">
      <alignment horizontal="left" vertical="top" wrapText="1"/>
    </xf>
    <xf numFmtId="49" fontId="75" fillId="0" borderId="20" xfId="68" applyNumberFormat="1" applyFont="1" applyBorder="1" applyAlignment="1">
      <alignment horizontal="center" vertical="top" wrapText="1"/>
    </xf>
    <xf numFmtId="0" fontId="75" fillId="0" borderId="20" xfId="68" applyFont="1" applyBorder="1" applyAlignment="1">
      <alignment horizontal="center" vertical="top" wrapText="1"/>
    </xf>
    <xf numFmtId="0" fontId="75" fillId="0" borderId="20" xfId="68" applyFont="1" applyBorder="1" applyAlignment="1">
      <alignment horizontal="right" vertical="top" wrapText="1"/>
    </xf>
    <xf numFmtId="0" fontId="75" fillId="0" borderId="21" xfId="68" applyFont="1" applyBorder="1" applyAlignment="1">
      <alignment horizontal="right" vertical="top" wrapText="1"/>
    </xf>
    <xf numFmtId="49" fontId="73" fillId="0" borderId="5" xfId="68" applyNumberFormat="1" applyFont="1" applyBorder="1" applyAlignment="1">
      <alignment horizontal="center" vertical="top" wrapText="1"/>
    </xf>
    <xf numFmtId="171" fontId="74" fillId="0" borderId="0" xfId="68" applyNumberFormat="1" applyFont="1" applyAlignment="1">
      <alignment horizontal="center" vertical="top" wrapText="1"/>
    </xf>
    <xf numFmtId="2" fontId="74" fillId="0" borderId="34" xfId="68" applyNumberFormat="1" applyFont="1" applyBorder="1" applyAlignment="1">
      <alignment horizontal="right" vertical="top" wrapText="1"/>
    </xf>
    <xf numFmtId="2" fontId="73" fillId="0" borderId="0" xfId="68" applyNumberFormat="1" applyFont="1" applyAlignment="1">
      <alignment horizontal="right" vertical="top" wrapText="1"/>
    </xf>
    <xf numFmtId="2" fontId="73" fillId="0" borderId="0" xfId="68" applyNumberFormat="1" applyFont="1" applyAlignment="1">
      <alignment horizontal="center" vertical="top" wrapText="1"/>
    </xf>
    <xf numFmtId="168" fontId="74" fillId="0" borderId="0" xfId="68" applyNumberFormat="1" applyFont="1" applyAlignment="1">
      <alignment horizontal="center" vertical="top" wrapText="1"/>
    </xf>
    <xf numFmtId="4" fontId="73" fillId="0" borderId="0" xfId="68" applyNumberFormat="1" applyFont="1" applyAlignment="1">
      <alignment horizontal="right" vertical="top" wrapText="1"/>
    </xf>
    <xf numFmtId="49" fontId="75" fillId="0" borderId="0" xfId="68" applyNumberFormat="1" applyFont="1" applyAlignment="1">
      <alignment horizontal="right" vertical="top" wrapText="1"/>
    </xf>
    <xf numFmtId="0" fontId="75" fillId="0" borderId="34" xfId="68" applyFont="1" applyBorder="1" applyAlignment="1">
      <alignment horizontal="right" vertical="top"/>
    </xf>
    <xf numFmtId="2" fontId="76" fillId="0" borderId="0" xfId="68" applyNumberFormat="1" applyFont="1" applyAlignment="1">
      <alignment horizontal="center" vertical="top"/>
    </xf>
    <xf numFmtId="3" fontId="76" fillId="0" borderId="0" xfId="68" applyNumberFormat="1" applyFont="1" applyAlignment="1">
      <alignment horizontal="right" vertical="top"/>
    </xf>
    <xf numFmtId="4" fontId="73" fillId="0" borderId="34" xfId="68" applyNumberFormat="1" applyFont="1" applyBorder="1" applyAlignment="1">
      <alignment horizontal="right" vertical="top"/>
    </xf>
    <xf numFmtId="0" fontId="73" fillId="0" borderId="34" xfId="68" applyFont="1" applyBorder="1" applyAlignment="1">
      <alignment horizontal="right" vertical="top"/>
    </xf>
    <xf numFmtId="2" fontId="73" fillId="0" borderId="34" xfId="68" applyNumberFormat="1" applyFont="1" applyBorder="1" applyAlignment="1">
      <alignment horizontal="right" vertical="top"/>
    </xf>
    <xf numFmtId="4" fontId="75" fillId="0" borderId="34" xfId="68" applyNumberFormat="1" applyFont="1" applyBorder="1" applyAlignment="1">
      <alignment horizontal="right" vertical="top"/>
    </xf>
    <xf numFmtId="2" fontId="81" fillId="0" borderId="5" xfId="68" applyNumberFormat="1" applyFont="1" applyBorder="1" applyAlignment="1">
      <alignment horizontal="center" vertical="top"/>
    </xf>
    <xf numFmtId="3" fontId="81" fillId="0" borderId="0" xfId="68" applyNumberFormat="1" applyFont="1" applyAlignment="1">
      <alignment horizontal="right" vertical="top"/>
    </xf>
    <xf numFmtId="49" fontId="73" fillId="0" borderId="22" xfId="68" applyNumberFormat="1" applyFont="1" applyBorder="1"/>
    <xf numFmtId="49" fontId="75" fillId="0" borderId="20" xfId="68" applyNumberFormat="1" applyFont="1" applyBorder="1" applyAlignment="1">
      <alignment horizontal="right" vertical="top" wrapText="1"/>
    </xf>
    <xf numFmtId="49" fontId="73" fillId="0" borderId="20" xfId="68" applyNumberFormat="1" applyFont="1" applyBorder="1" applyAlignment="1">
      <alignment vertical="top" wrapText="1"/>
    </xf>
    <xf numFmtId="0" fontId="73" fillId="0" borderId="20" xfId="68" applyFont="1" applyBorder="1" applyAlignment="1">
      <alignment horizontal="right" vertical="top"/>
    </xf>
    <xf numFmtId="0" fontId="73" fillId="0" borderId="21" xfId="68" applyFont="1" applyBorder="1" applyAlignment="1">
      <alignment horizontal="right" vertical="top"/>
    </xf>
    <xf numFmtId="2" fontId="81" fillId="0" borderId="0" xfId="68" applyNumberFormat="1" applyFont="1" applyAlignment="1">
      <alignment horizontal="center" vertical="top"/>
    </xf>
    <xf numFmtId="172" fontId="74" fillId="0" borderId="0" xfId="68" applyNumberFormat="1" applyFont="1" applyAlignment="1">
      <alignment horizontal="center" vertical="top" wrapText="1"/>
    </xf>
    <xf numFmtId="4" fontId="76" fillId="0" borderId="0" xfId="68" applyNumberFormat="1" applyFont="1" applyAlignment="1">
      <alignment horizontal="right" vertical="top"/>
    </xf>
    <xf numFmtId="4" fontId="81" fillId="0" borderId="0" xfId="68" applyNumberFormat="1" applyFont="1" applyAlignment="1">
      <alignment horizontal="right" vertical="top"/>
    </xf>
    <xf numFmtId="0" fontId="75" fillId="0" borderId="0" xfId="68" applyFont="1" applyAlignment="1">
      <alignment horizontal="right" vertical="top" wrapText="1"/>
    </xf>
    <xf numFmtId="0" fontId="75" fillId="0" borderId="0" xfId="68" applyFont="1" applyAlignment="1">
      <alignment horizontal="left" vertical="top" wrapText="1"/>
    </xf>
    <xf numFmtId="4" fontId="75" fillId="0" borderId="0" xfId="68" applyNumberFormat="1" applyFont="1" applyAlignment="1">
      <alignment horizontal="right" vertical="top"/>
    </xf>
    <xf numFmtId="2" fontId="75" fillId="0" borderId="0" xfId="68" applyNumberFormat="1" applyFont="1" applyAlignment="1">
      <alignment horizontal="center" vertical="top"/>
    </xf>
    <xf numFmtId="3" fontId="75" fillId="0" borderId="0" xfId="68" applyNumberFormat="1" applyFont="1" applyAlignment="1">
      <alignment horizontal="right" vertical="top"/>
    </xf>
    <xf numFmtId="0" fontId="76" fillId="0" borderId="0" xfId="68" applyFont="1" applyAlignment="1">
      <alignment vertical="center"/>
    </xf>
    <xf numFmtId="0" fontId="73" fillId="0" borderId="0" xfId="68" applyFont="1" applyAlignment="1">
      <alignment vertical="center"/>
    </xf>
    <xf numFmtId="0" fontId="73" fillId="0" borderId="0" xfId="68" applyFont="1" applyAlignment="1">
      <alignment vertical="center" wrapText="1"/>
    </xf>
    <xf numFmtId="0" fontId="74" fillId="0" borderId="0" xfId="68" applyFont="1" applyAlignment="1">
      <alignment horizontal="right" vertical="top"/>
    </xf>
    <xf numFmtId="0" fontId="74" fillId="0" borderId="0" xfId="68" applyFont="1" applyAlignment="1">
      <alignment vertical="top"/>
    </xf>
    <xf numFmtId="0" fontId="76" fillId="0" borderId="0" xfId="68" applyFont="1" applyAlignment="1">
      <alignment vertical="top"/>
    </xf>
    <xf numFmtId="0" fontId="74" fillId="0" borderId="0" xfId="68" applyFont="1" applyAlignment="1">
      <alignment vertical="top" wrapText="1"/>
    </xf>
    <xf numFmtId="0" fontId="73" fillId="0" borderId="0" xfId="68" applyFont="1"/>
    <xf numFmtId="49" fontId="74" fillId="0" borderId="35" xfId="68" applyNumberFormat="1" applyFont="1" applyBorder="1" applyAlignment="1">
      <alignment vertical="top"/>
    </xf>
    <xf numFmtId="0" fontId="74" fillId="0" borderId="35" xfId="68" applyFont="1" applyBorder="1"/>
    <xf numFmtId="0" fontId="74" fillId="0" borderId="35" xfId="68" applyFont="1" applyBorder="1" applyAlignment="1">
      <alignment horizontal="center"/>
    </xf>
    <xf numFmtId="0" fontId="73" fillId="0" borderId="36" xfId="68" applyFont="1" applyBorder="1"/>
    <xf numFmtId="4" fontId="74" fillId="0" borderId="36" xfId="68" applyNumberFormat="1" applyFont="1" applyBorder="1" applyAlignment="1">
      <alignment horizontal="right"/>
    </xf>
    <xf numFmtId="2" fontId="74" fillId="0" borderId="36" xfId="68" applyNumberFormat="1" applyFont="1" applyBorder="1" applyAlignment="1">
      <alignment horizontal="right"/>
    </xf>
    <xf numFmtId="0" fontId="73" fillId="0" borderId="37" xfId="68" applyFont="1" applyBorder="1" applyAlignment="1">
      <alignment horizontal="center" vertical="center" wrapText="1"/>
    </xf>
    <xf numFmtId="49" fontId="73" fillId="0" borderId="37" xfId="68" applyNumberFormat="1" applyFont="1" applyBorder="1" applyAlignment="1">
      <alignment horizontal="center" vertical="center"/>
    </xf>
    <xf numFmtId="0" fontId="73" fillId="0" borderId="37" xfId="68" applyFont="1" applyBorder="1" applyAlignment="1">
      <alignment horizontal="center" vertical="center"/>
    </xf>
    <xf numFmtId="49" fontId="75" fillId="0" borderId="38" xfId="68" applyNumberFormat="1" applyFont="1" applyBorder="1" applyAlignment="1">
      <alignment horizontal="center" vertical="top" wrapText="1"/>
    </xf>
    <xf numFmtId="49" fontId="75" fillId="0" borderId="35" xfId="68" applyNumberFormat="1" applyFont="1" applyBorder="1" applyAlignment="1">
      <alignment horizontal="left" vertical="top" wrapText="1"/>
    </xf>
    <xf numFmtId="49" fontId="75" fillId="0" borderId="35" xfId="68" applyNumberFormat="1" applyFont="1" applyBorder="1" applyAlignment="1">
      <alignment horizontal="center" vertical="top" wrapText="1"/>
    </xf>
    <xf numFmtId="0" fontId="75" fillId="0" borderId="35" xfId="68" applyFont="1" applyBorder="1" applyAlignment="1">
      <alignment horizontal="center" vertical="top" wrapText="1"/>
    </xf>
    <xf numFmtId="1" fontId="75" fillId="0" borderId="35" xfId="68" applyNumberFormat="1" applyFont="1" applyBorder="1" applyAlignment="1">
      <alignment horizontal="center" vertical="top" wrapText="1"/>
    </xf>
    <xf numFmtId="0" fontId="75" fillId="0" borderId="35" xfId="68" applyFont="1" applyBorder="1" applyAlignment="1">
      <alignment horizontal="right" vertical="top" wrapText="1"/>
    </xf>
    <xf numFmtId="0" fontId="79" fillId="0" borderId="35" xfId="68" applyFont="1" applyBorder="1" applyAlignment="1">
      <alignment horizontal="right" vertical="top" wrapText="1"/>
    </xf>
    <xf numFmtId="0" fontId="75" fillId="0" borderId="39" xfId="68" applyFont="1" applyBorder="1" applyAlignment="1">
      <alignment horizontal="right" vertical="top" wrapText="1"/>
    </xf>
    <xf numFmtId="4" fontId="75" fillId="0" borderId="35" xfId="68" applyNumberFormat="1" applyFont="1" applyBorder="1" applyAlignment="1">
      <alignment horizontal="right" vertical="top" wrapText="1"/>
    </xf>
    <xf numFmtId="4" fontId="75" fillId="0" borderId="39" xfId="68" applyNumberFormat="1" applyFont="1" applyBorder="1" applyAlignment="1">
      <alignment horizontal="right" vertical="top" wrapText="1"/>
    </xf>
    <xf numFmtId="2" fontId="75" fillId="0" borderId="35" xfId="68" applyNumberFormat="1" applyFont="1" applyBorder="1" applyAlignment="1">
      <alignment horizontal="right" vertical="top" wrapText="1"/>
    </xf>
    <xf numFmtId="2" fontId="75" fillId="0" borderId="35" xfId="68" applyNumberFormat="1" applyFont="1" applyBorder="1" applyAlignment="1">
      <alignment horizontal="center" vertical="top" wrapText="1"/>
    </xf>
    <xf numFmtId="2" fontId="79" fillId="0" borderId="35" xfId="68" applyNumberFormat="1" applyFont="1" applyBorder="1" applyAlignment="1">
      <alignment horizontal="right" vertical="top" wrapText="1"/>
    </xf>
    <xf numFmtId="4" fontId="79" fillId="0" borderId="35" xfId="68" applyNumberFormat="1" applyFont="1" applyBorder="1" applyAlignment="1">
      <alignment horizontal="right" vertical="top" wrapText="1"/>
    </xf>
    <xf numFmtId="171" fontId="75" fillId="0" borderId="35" xfId="68" applyNumberFormat="1" applyFont="1" applyBorder="1" applyAlignment="1">
      <alignment horizontal="center" vertical="top" wrapText="1"/>
    </xf>
    <xf numFmtId="168" fontId="75" fillId="0" borderId="35" xfId="68" applyNumberFormat="1" applyFont="1" applyBorder="1" applyAlignment="1">
      <alignment horizontal="center" vertical="top" wrapText="1"/>
    </xf>
    <xf numFmtId="172" fontId="75" fillId="0" borderId="35" xfId="68" applyNumberFormat="1" applyFont="1" applyBorder="1" applyAlignment="1">
      <alignment horizontal="center" vertical="top" wrapText="1"/>
    </xf>
    <xf numFmtId="2" fontId="75" fillId="0" borderId="39" xfId="68" applyNumberFormat="1" applyFont="1" applyBorder="1" applyAlignment="1">
      <alignment horizontal="right" vertical="top" wrapText="1"/>
    </xf>
    <xf numFmtId="49" fontId="73" fillId="0" borderId="35" xfId="68" applyNumberFormat="1" applyFont="1" applyBorder="1"/>
    <xf numFmtId="1" fontId="37" fillId="0" borderId="31" xfId="49" applyNumberFormat="1" applyFont="1" applyBorder="1" applyAlignment="1">
      <alignment horizontal="center" vertical="center"/>
    </xf>
    <xf numFmtId="49" fontId="7" fillId="0" borderId="31" xfId="49" applyNumberFormat="1" applyFont="1" applyBorder="1" applyAlignment="1">
      <alignment horizontal="center" vertical="center" wrapText="1"/>
    </xf>
    <xf numFmtId="1" fontId="7" fillId="0" borderId="31" xfId="49" applyNumberFormat="1" applyFont="1" applyBorder="1" applyAlignment="1">
      <alignment horizontal="center" vertical="center"/>
    </xf>
    <xf numFmtId="43" fontId="7" fillId="0" borderId="31" xfId="69" applyFont="1" applyBorder="1" applyAlignment="1">
      <alignment horizontal="center" vertical="center"/>
    </xf>
    <xf numFmtId="1" fontId="7" fillId="0" borderId="31" xfId="49" applyNumberFormat="1" applyFont="1" applyBorder="1" applyAlignment="1">
      <alignment horizontal="center" vertical="center" wrapText="1"/>
    </xf>
    <xf numFmtId="1" fontId="36" fillId="0" borderId="31" xfId="49" applyNumberFormat="1" applyFont="1" applyBorder="1" applyAlignment="1">
      <alignment horizontal="center" vertical="center" wrapText="1"/>
    </xf>
    <xf numFmtId="169" fontId="7" fillId="0" borderId="31" xfId="49" applyNumberFormat="1" applyFont="1" applyBorder="1" applyAlignment="1">
      <alignment horizontal="center" vertical="center"/>
    </xf>
    <xf numFmtId="49" fontId="7" fillId="0" borderId="31" xfId="49" applyNumberFormat="1" applyFont="1" applyBorder="1" applyAlignment="1">
      <alignment horizontal="center" vertical="center"/>
    </xf>
    <xf numFmtId="167" fontId="7" fillId="0" borderId="31" xfId="49" applyNumberFormat="1" applyFont="1" applyBorder="1" applyAlignment="1">
      <alignment horizontal="center" vertical="center" wrapText="1"/>
    </xf>
    <xf numFmtId="49" fontId="37" fillId="0" borderId="31" xfId="49" applyNumberFormat="1" applyFont="1" applyBorder="1" applyAlignment="1">
      <alignment horizontal="center" vertical="center"/>
    </xf>
    <xf numFmtId="167" fontId="37" fillId="0" borderId="31" xfId="49" applyNumberFormat="1" applyFont="1" applyBorder="1" applyAlignment="1">
      <alignment horizontal="center" vertical="center"/>
    </xf>
    <xf numFmtId="14" fontId="37" fillId="0" borderId="31" xfId="49" applyNumberFormat="1" applyFont="1" applyBorder="1" applyAlignment="1">
      <alignment horizontal="center" vertical="center"/>
    </xf>
    <xf numFmtId="0" fontId="36" fillId="0" borderId="37" xfId="49" applyFont="1" applyBorder="1"/>
    <xf numFmtId="49" fontId="37" fillId="0" borderId="31" xfId="49" applyNumberFormat="1"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62" fillId="0" borderId="4" xfId="1" applyFont="1" applyBorder="1" applyAlignment="1">
      <alignment horizontal="center" vertical="center"/>
    </xf>
    <xf numFmtId="0" fontId="62" fillId="0" borderId="7" xfId="1" applyFont="1" applyBorder="1" applyAlignment="1">
      <alignment horizontal="center" vertical="center"/>
    </xf>
    <xf numFmtId="0" fontId="62" fillId="0" borderId="3" xfId="1" applyFont="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0" fillId="0" borderId="0" xfId="0"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5" fillId="0" borderId="0" xfId="1" applyFont="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3" fillId="0" borderId="0" xfId="0" applyFont="1" applyAlignment="1">
      <alignment horizontal="center" vertical="center" wrapText="1"/>
    </xf>
    <xf numFmtId="0" fontId="40" fillId="0" borderId="0" xfId="1" applyFont="1" applyAlignment="1">
      <alignment horizontal="center" vertical="center"/>
    </xf>
    <xf numFmtId="0" fontId="63" fillId="0" borderId="0" xfId="0"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49" fontId="56" fillId="0" borderId="0" xfId="50" applyNumberFormat="1" applyFont="1" applyAlignment="1">
      <alignment horizontal="left" vertical="center" wrapText="1"/>
    </xf>
    <xf numFmtId="0" fontId="56" fillId="0" borderId="0" xfId="50" applyFont="1" applyAlignment="1">
      <alignment horizontal="left" vertical="center" wrapText="1"/>
    </xf>
    <xf numFmtId="0" fontId="66" fillId="25" borderId="31" xfId="50" applyFont="1" applyFill="1" applyBorder="1" applyAlignment="1">
      <alignment horizontal="left" vertical="center" wrapText="1"/>
    </xf>
    <xf numFmtId="0" fontId="66" fillId="25" borderId="2" xfId="50" applyFont="1" applyFill="1" applyBorder="1" applyAlignment="1">
      <alignment horizontal="left" vertical="center" wrapText="1"/>
    </xf>
    <xf numFmtId="0" fontId="66" fillId="25" borderId="31" xfId="50" applyFont="1" applyFill="1" applyBorder="1" applyAlignment="1">
      <alignment horizontal="center" vertical="center"/>
    </xf>
    <xf numFmtId="0" fontId="66" fillId="25" borderId="2" xfId="50" applyFont="1" applyFill="1" applyBorder="1" applyAlignment="1">
      <alignment horizontal="center" vertical="center"/>
    </xf>
    <xf numFmtId="0" fontId="66" fillId="25" borderId="30" xfId="50" applyFont="1" applyFill="1" applyBorder="1" applyAlignment="1">
      <alignment horizontal="center" vertical="center"/>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8" fillId="0" borderId="0" xfId="1" applyFont="1" applyAlignment="1">
      <alignment horizontal="left" vertical="center" wrapText="1"/>
    </xf>
    <xf numFmtId="0" fontId="63" fillId="0" borderId="0" xfId="0" applyFont="1" applyAlignment="1">
      <alignment horizontal="left"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8" fillId="0" borderId="0" xfId="1" applyFont="1" applyAlignment="1">
      <alignment horizontal="left" vertical="center"/>
    </xf>
    <xf numFmtId="0" fontId="42" fillId="0" borderId="0" xfId="2" applyFont="1" applyAlignment="1">
      <alignment horizontal="center" wrapText="1"/>
    </xf>
    <xf numFmtId="0" fontId="42" fillId="0" borderId="0" xfId="2" applyFont="1" applyAlignment="1">
      <alignment horizontal="center"/>
    </xf>
    <xf numFmtId="49" fontId="75" fillId="0" borderId="0" xfId="68" applyNumberFormat="1" applyFont="1" applyAlignment="1">
      <alignment horizontal="center" vertical="top"/>
    </xf>
    <xf numFmtId="49" fontId="73" fillId="0" borderId="0" xfId="68" applyNumberFormat="1" applyFont="1" applyAlignment="1">
      <alignment horizontal="left" vertical="top" wrapText="1"/>
    </xf>
    <xf numFmtId="49" fontId="73" fillId="0" borderId="0" xfId="68" applyNumberFormat="1" applyFont="1" applyAlignment="1">
      <alignment horizontal="right" vertical="top" wrapText="1"/>
    </xf>
    <xf numFmtId="49" fontId="74" fillId="0" borderId="0" xfId="68" applyNumberFormat="1" applyFont="1" applyAlignment="1">
      <alignment horizontal="left" vertical="top" wrapText="1"/>
    </xf>
    <xf numFmtId="0" fontId="74" fillId="0" borderId="36" xfId="68" applyFont="1" applyBorder="1" applyAlignment="1">
      <alignment horizontal="left" wrapText="1"/>
    </xf>
    <xf numFmtId="0" fontId="74" fillId="0" borderId="0" xfId="68" applyFont="1" applyAlignment="1">
      <alignment horizontal="left" vertical="top" wrapText="1"/>
    </xf>
    <xf numFmtId="49" fontId="73" fillId="0" borderId="20" xfId="68" applyNumberFormat="1" applyFont="1" applyBorder="1" applyAlignment="1">
      <alignment horizontal="right" wrapText="1"/>
    </xf>
    <xf numFmtId="49" fontId="73" fillId="0" borderId="35" xfId="68" applyNumberFormat="1" applyFont="1" applyBorder="1" applyAlignment="1">
      <alignment wrapText="1"/>
    </xf>
    <xf numFmtId="49" fontId="73" fillId="0" borderId="35" xfId="68" applyNumberFormat="1" applyFont="1" applyBorder="1" applyAlignment="1">
      <alignment horizontal="right" wrapText="1"/>
    </xf>
    <xf numFmtId="0" fontId="74" fillId="0" borderId="20" xfId="68" applyFont="1" applyBorder="1" applyAlignment="1">
      <alignment horizontal="left" wrapText="1"/>
    </xf>
    <xf numFmtId="49" fontId="74" fillId="0" borderId="20" xfId="68" applyNumberFormat="1" applyFont="1" applyBorder="1" applyAlignment="1">
      <alignment horizontal="center" wrapText="1"/>
    </xf>
    <xf numFmtId="49" fontId="77" fillId="0" borderId="35" xfId="68" applyNumberFormat="1" applyFont="1" applyBorder="1" applyAlignment="1">
      <alignment horizontal="center" vertical="top"/>
    </xf>
    <xf numFmtId="49" fontId="73" fillId="0" borderId="37" xfId="68" applyNumberFormat="1" applyFont="1" applyBorder="1" applyAlignment="1">
      <alignment horizontal="center" vertical="center" wrapText="1"/>
    </xf>
    <xf numFmtId="0" fontId="73" fillId="0" borderId="37" xfId="68" applyFont="1" applyBorder="1" applyAlignment="1">
      <alignment horizontal="center" vertical="center" wrapText="1"/>
    </xf>
    <xf numFmtId="0" fontId="73" fillId="0" borderId="38" xfId="68" applyFont="1" applyBorder="1" applyAlignment="1">
      <alignment horizontal="center" vertical="center" wrapText="1"/>
    </xf>
    <xf numFmtId="0" fontId="73" fillId="0" borderId="35" xfId="68" applyFont="1" applyBorder="1" applyAlignment="1">
      <alignment horizontal="center" vertical="center" wrapText="1"/>
    </xf>
    <xf numFmtId="0" fontId="73" fillId="0" borderId="39" xfId="68" applyFont="1" applyBorder="1" applyAlignment="1">
      <alignment horizontal="center" vertical="center" wrapText="1"/>
    </xf>
    <xf numFmtId="0" fontId="73" fillId="0" borderId="5" xfId="68" applyFont="1" applyBorder="1" applyAlignment="1">
      <alignment horizontal="center" vertical="center" wrapText="1"/>
    </xf>
    <xf numFmtId="0" fontId="73" fillId="0" borderId="0" xfId="68" applyFont="1" applyAlignment="1">
      <alignment horizontal="center" vertical="center" wrapText="1"/>
    </xf>
    <xf numFmtId="0" fontId="73" fillId="0" borderId="34" xfId="68" applyFont="1" applyBorder="1" applyAlignment="1">
      <alignment horizontal="center" vertical="center" wrapText="1"/>
    </xf>
    <xf numFmtId="0" fontId="73" fillId="0" borderId="22" xfId="68" applyFont="1" applyBorder="1" applyAlignment="1">
      <alignment horizontal="center" vertical="center" wrapText="1"/>
    </xf>
    <xf numFmtId="0" fontId="73" fillId="0" borderId="20" xfId="68" applyFont="1" applyBorder="1" applyAlignment="1">
      <alignment horizontal="center" vertical="center" wrapText="1"/>
    </xf>
    <xf numFmtId="0" fontId="73" fillId="0" borderId="21" xfId="68" applyFont="1" applyBorder="1" applyAlignment="1">
      <alignment horizontal="center" vertical="center" wrapText="1"/>
    </xf>
    <xf numFmtId="49" fontId="78" fillId="0" borderId="0" xfId="68" applyNumberFormat="1" applyFont="1" applyAlignment="1">
      <alignment horizontal="center"/>
    </xf>
    <xf numFmtId="49" fontId="74" fillId="0" borderId="20" xfId="68" applyNumberFormat="1" applyFont="1" applyBorder="1" applyAlignment="1">
      <alignment horizontal="left" wrapText="1"/>
    </xf>
    <xf numFmtId="49" fontId="77" fillId="0" borderId="35" xfId="68" applyNumberFormat="1" applyFont="1" applyBorder="1" applyAlignment="1">
      <alignment horizontal="center"/>
    </xf>
    <xf numFmtId="0" fontId="74" fillId="0" borderId="20" xfId="68" applyFont="1" applyBorder="1" applyAlignment="1">
      <alignment wrapText="1"/>
    </xf>
    <xf numFmtId="49" fontId="75" fillId="0" borderId="35" xfId="68" applyNumberFormat="1" applyFont="1" applyBorder="1" applyAlignment="1">
      <alignment horizontal="left" vertical="top" wrapText="1"/>
    </xf>
    <xf numFmtId="0" fontId="73" fillId="0" borderId="40" xfId="68" applyFont="1" applyBorder="1" applyAlignment="1">
      <alignment horizontal="center" vertical="center"/>
    </xf>
    <xf numFmtId="0" fontId="73" fillId="0" borderId="36" xfId="68" applyFont="1" applyBorder="1" applyAlignment="1">
      <alignment horizontal="center" vertical="center"/>
    </xf>
    <xf numFmtId="0" fontId="73" fillId="0" borderId="41" xfId="68" applyFont="1" applyBorder="1" applyAlignment="1">
      <alignment horizontal="center" vertical="center"/>
    </xf>
    <xf numFmtId="49" fontId="75" fillId="0" borderId="40" xfId="68" applyNumberFormat="1" applyFont="1" applyBorder="1" applyAlignment="1">
      <alignment horizontal="left" vertical="center" wrapText="1"/>
    </xf>
    <xf numFmtId="49" fontId="75" fillId="0" borderId="36" xfId="68" applyNumberFormat="1" applyFont="1" applyBorder="1" applyAlignment="1">
      <alignment horizontal="left" vertical="center" wrapText="1"/>
    </xf>
    <xf numFmtId="49" fontId="75" fillId="0" borderId="41" xfId="68" applyNumberFormat="1" applyFont="1" applyBorder="1" applyAlignment="1">
      <alignment horizontal="left" vertical="center" wrapText="1"/>
    </xf>
    <xf numFmtId="0" fontId="75" fillId="0" borderId="35" xfId="68" applyFont="1" applyBorder="1" applyAlignment="1">
      <alignment horizontal="left" vertical="top" wrapText="1"/>
    </xf>
    <xf numFmtId="49" fontId="73" fillId="0" borderId="34" xfId="68" applyNumberFormat="1" applyFont="1" applyBorder="1" applyAlignment="1">
      <alignment horizontal="left" vertical="top" wrapText="1"/>
    </xf>
    <xf numFmtId="49" fontId="75" fillId="0" borderId="0" xfId="68" applyNumberFormat="1" applyFont="1" applyAlignment="1">
      <alignment horizontal="left" vertical="top" wrapText="1"/>
    </xf>
    <xf numFmtId="49" fontId="74" fillId="0" borderId="20" xfId="68" applyNumberFormat="1" applyFont="1" applyBorder="1" applyAlignment="1">
      <alignment vertical="top" wrapText="1"/>
    </xf>
    <xf numFmtId="49" fontId="74" fillId="0" borderId="20" xfId="68" applyNumberFormat="1" applyFont="1" applyBorder="1" applyAlignment="1">
      <alignment horizontal="right" vertical="top" wrapText="1"/>
    </xf>
    <xf numFmtId="0" fontId="77" fillId="0" borderId="35" xfId="68" applyFont="1" applyBorder="1" applyAlignment="1">
      <alignment horizontal="center" vertical="top"/>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0" xfId="70" xr:uid="{00000000-0005-0000-0000-000025000000}"/>
    <cellStyle name="Обычный 11" xfId="71" xr:uid="{00000000-0005-0000-0000-000026000000}"/>
    <cellStyle name="Обычный 12 2" xfId="40" xr:uid="{00000000-0005-0000-0000-000027000000}"/>
    <cellStyle name="Обычный 2" xfId="3" xr:uid="{00000000-0005-0000-0000-000028000000}"/>
    <cellStyle name="Обычный 2 2" xfId="62" xr:uid="{00000000-0005-0000-0000-000029000000}"/>
    <cellStyle name="Обычный 3" xfId="2" xr:uid="{00000000-0005-0000-0000-00002A000000}"/>
    <cellStyle name="Обычный 3 2" xfId="41" xr:uid="{00000000-0005-0000-0000-00002B000000}"/>
    <cellStyle name="Обычный 3 2 2 2" xfId="42" xr:uid="{00000000-0005-0000-0000-00002C000000}"/>
    <cellStyle name="Обычный 3 21" xfId="63" xr:uid="{00000000-0005-0000-0000-00002D000000}"/>
    <cellStyle name="Обычный 4" xfId="43" xr:uid="{00000000-0005-0000-0000-00002E000000}"/>
    <cellStyle name="Обычный 4 2" xfId="44" xr:uid="{00000000-0005-0000-0000-00002F000000}"/>
    <cellStyle name="Обычный 5" xfId="45" xr:uid="{00000000-0005-0000-0000-000030000000}"/>
    <cellStyle name="Обычный 6" xfId="46" xr:uid="{00000000-0005-0000-0000-000031000000}"/>
    <cellStyle name="Обычный 6 2" xfId="47" xr:uid="{00000000-0005-0000-0000-000032000000}"/>
    <cellStyle name="Обычный 6 2 2" xfId="48" xr:uid="{00000000-0005-0000-0000-000033000000}"/>
    <cellStyle name="Обычный 6 2 3" xfId="49" xr:uid="{00000000-0005-0000-0000-000034000000}"/>
    <cellStyle name="Обычный 7" xfId="1" xr:uid="{00000000-0005-0000-0000-000035000000}"/>
    <cellStyle name="Обычный 7 2" xfId="50" xr:uid="{00000000-0005-0000-0000-000036000000}"/>
    <cellStyle name="Обычный 8" xfId="51" xr:uid="{00000000-0005-0000-0000-000037000000}"/>
    <cellStyle name="Обычный 9" xfId="68" xr:uid="{00000000-0005-0000-0000-000038000000}"/>
    <cellStyle name="Обычный_Форматы по компаниям_last" xfId="52" xr:uid="{00000000-0005-0000-0000-000039000000}"/>
    <cellStyle name="Плохой 2" xfId="53" xr:uid="{00000000-0005-0000-0000-00003A000000}"/>
    <cellStyle name="Пояснение 2" xfId="54" xr:uid="{00000000-0005-0000-0000-00003B000000}"/>
    <cellStyle name="Примечание 2" xfId="55" xr:uid="{00000000-0005-0000-0000-00003C000000}"/>
    <cellStyle name="Процентный" xfId="67" builtinId="5"/>
    <cellStyle name="Процентный 2" xfId="64" xr:uid="{00000000-0005-0000-0000-00003E000000}"/>
    <cellStyle name="Процентный 3" xfId="65"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xfId="69" builtinId="3"/>
    <cellStyle name="Финансовый 2" xfId="58" xr:uid="{00000000-0005-0000-0000-000044000000}"/>
    <cellStyle name="Финансовый 2 2 2 2 2" xfId="59" xr:uid="{00000000-0005-0000-0000-000045000000}"/>
    <cellStyle name="Финансовый 3" xfId="60" xr:uid="{00000000-0005-0000-0000-000046000000}"/>
    <cellStyle name="Хороший 2" xfId="61" xr:uid="{00000000-0005-0000-0000-00004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portal.bashes.ru/Users/ShadrinAV/AppData/Local/Microsoft/Windows/Temporary%20Internet%20Files/Content.Outlook/87FGJQCG/&#1055;&#1088;&#1080;&#1083;&#1086;&#1078;&#1077;&#1085;&#1080;&#1077;%201%20&#1055;&#1040;&#1057;&#1055;&#1054;&#1056;&#1058;%20&#1041;&#1069;%20&#1055;&#1056;&#1048;&#1052;&#1045;&#1056;_&#1101;&#1082;&#1086;&#1085;&#1086;&#1084;&#1080;&#1082;&#107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1050;&#1086;&#1083;&#1086;&#1095;&#1082;&#1086;&#1074;&#1072;_&#1051;_&#1041;\AppData\Local\Microsoft\Windows\INetCache\Content.Outlook\97YT7K29\13.%20&#1056;&#1077;&#1082;&#1086;&#1085;&#1089;&#1090;&#1088;&#1091;&#1082;&#1094;&#1080;&#1103;%20&#1042;&#1051;-6&#1082;&#1042;%20&#1060;-9%20&#1055;&#1057;%20&#1044;&#1091;&#1076;&#1082;&#1080;&#1085;&#1086;-&#1087;&#1088;&#1080;&#1084;&#1077;&#1088;%20&#1085;&#1072;%20&#1043;&#1059;&#10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выпадающие списки"/>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2019 год</v>
          </cell>
        </row>
      </sheetData>
      <sheetData sheetId="1"/>
      <sheetData sheetId="2"/>
      <sheetData sheetId="3"/>
      <sheetData sheetId="4"/>
      <sheetData sheetId="5"/>
      <sheetData sheetId="6">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1.1.2.1 Технологическое присоединение объектов электросетевого хозяйства, принадлежащих  иным сетевым организациям и иным лицам</v>
          </cell>
        </row>
        <row r="6">
          <cell r="E6" t="str">
            <v>1.1.2.2 Технологическое присоединение к электрическим сетям иных сетевых организаций</v>
          </cell>
        </row>
        <row r="7">
          <cell r="E7" t="str">
            <v>1.1.3.1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8">
          <cell r="E8" t="str">
            <v>1.1.3.1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9">
          <cell r="E9" t="str">
            <v>1.1.3.1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v>
          </cell>
        </row>
        <row r="10">
          <cell r="E10" t="str">
            <v>1.1.3.2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1">
          <cell r="E11" t="str">
            <v>1.1.3.2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2">
          <cell r="E12" t="str">
            <v>1.1.3.2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3">
          <cell r="E13"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14">
          <cell r="E14"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15">
          <cell r="E15" t="str">
            <v>1.2.1.1 Реконструкция трансформаторных и иных подстанций</v>
          </cell>
        </row>
        <row r="16">
          <cell r="E16" t="str">
            <v>1.2.1.2 Модернизация, техническое перевооружение трансформаторных и иных подстанций, распределительных пунктов</v>
          </cell>
        </row>
        <row r="17">
          <cell r="E17" t="str">
            <v>1.2.2.1 Реконструкция линий электропередачи</v>
          </cell>
        </row>
        <row r="18">
          <cell r="E18" t="str">
            <v>1.2.2.2 Модернизация, техническое перевооружение линий электропередачи</v>
          </cell>
        </row>
        <row r="19">
          <cell r="E19" t="str">
            <v>1.2.3.1 Установка приборов учета, класс напряжения 0,22 (0,4) кВ</v>
          </cell>
        </row>
        <row r="20">
          <cell r="E20" t="str">
            <v>1.2.3.2 Установка приборов учета, класс напряжения 6 (10) кВ</v>
          </cell>
        </row>
        <row r="21">
          <cell r="E21" t="str">
            <v>1.2.3.3 Установка приборов учета, класс напряжения 35 кВ</v>
          </cell>
        </row>
        <row r="22">
          <cell r="E22" t="str">
            <v>1.2.3.4 Установка приборов учета, класс напряжения 110 кВ и выше</v>
          </cell>
        </row>
        <row r="23">
          <cell r="E23" t="str">
            <v>1.2.3.5 Включение приборов учета в систему сбора и передачи данных, класс напряжения 0,22 (0,4) кВ</v>
          </cell>
        </row>
        <row r="24">
          <cell r="E24" t="str">
            <v>1.2.3.6 Включение приборов учета в систему сбора и передачи данных, класс напряжения 6 (10) кВ</v>
          </cell>
        </row>
        <row r="25">
          <cell r="E25" t="str">
            <v>1.2.3.7 Включение приборов учета в систему сбора и передачи данных, класс напряжения 35 кВ</v>
          </cell>
        </row>
        <row r="26">
          <cell r="E26" t="str">
            <v>1.2.3.8 Включение приборов учета в систему сбора и передачи данных, класс напряжения 110 кВ и выше</v>
          </cell>
        </row>
        <row r="27">
          <cell r="E27" t="str">
            <v>1.2.4.1 Реконструкция прочих объектов основных средств</v>
          </cell>
        </row>
        <row r="28">
          <cell r="E28" t="str">
            <v>1.2.4.2 Модернизация, техническое перевооружение прочих объектов основных средств</v>
          </cell>
        </row>
        <row r="29">
          <cell r="E29" t="str">
            <v>1.3.1 Инвестиционные проекты, предусмотренные схемой и программой развития Единой энергетической системы России</v>
          </cell>
        </row>
        <row r="30">
          <cell r="E30" t="str">
            <v>1.3.2 Инвестиционные проекты, предусмотренные схемой и программой развития субъекта Российской Федерации</v>
          </cell>
        </row>
        <row r="31">
          <cell r="E31" t="str">
            <v>1.4 Прочее новое строительство объектов электросетевого хозяйства</v>
          </cell>
        </row>
        <row r="32">
          <cell r="E32" t="str">
            <v>1.5 Покупка земельных участков для целей реализации инвестиционных проектов</v>
          </cell>
        </row>
        <row r="33">
          <cell r="E33" t="str">
            <v>1.6 Прочие инвестиционные проекты</v>
          </cell>
        </row>
        <row r="38">
          <cell r="E38" t="str">
            <v>АО БЭСК</v>
          </cell>
        </row>
        <row r="39">
          <cell r="E39" t="str">
            <v>ИА ООО Башкирэнерго</v>
          </cell>
        </row>
        <row r="40">
          <cell r="E40" t="str">
            <v>ПО Белебеевские Электрические Сети</v>
          </cell>
        </row>
        <row r="41">
          <cell r="E41" t="str">
            <v>ПО Белорецкие Электрические Сети</v>
          </cell>
        </row>
        <row r="42">
          <cell r="E42" t="str">
            <v>ПО Ишимбайские Электрические Сети</v>
          </cell>
        </row>
        <row r="43">
          <cell r="E43" t="str">
            <v>ПО Кумертауские Электрические Сети</v>
          </cell>
        </row>
        <row r="44">
          <cell r="E44" t="str">
            <v>ПО Нефтекамские Электрические Сети</v>
          </cell>
        </row>
        <row r="45">
          <cell r="E45" t="str">
            <v>ПО Октябрьские Электрические Сети</v>
          </cell>
        </row>
        <row r="46">
          <cell r="E46" t="str">
            <v>ПО Сибайские Электрические Сети</v>
          </cell>
        </row>
        <row r="47">
          <cell r="E47" t="str">
            <v>ПО Северо-Восточные Электрические Сети</v>
          </cell>
        </row>
        <row r="48">
          <cell r="E48" t="str">
            <v>ПО Уфимские Городские Электрические Сети</v>
          </cell>
        </row>
        <row r="49">
          <cell r="E49" t="str">
            <v>ПО Центральные Электрические Сети</v>
          </cell>
        </row>
        <row r="50">
          <cell r="E50" t="str">
            <v>ПО Информационные технологии и связь</v>
          </cell>
        </row>
        <row r="51">
          <cell r="E51" t="str">
            <v>ООО БЭСК Инжиниринг</v>
          </cell>
        </row>
        <row r="55">
          <cell r="E55" t="str">
            <v>П</v>
          </cell>
        </row>
        <row r="56">
          <cell r="E56" t="str">
            <v>С</v>
          </cell>
        </row>
        <row r="57">
          <cell r="E57" t="str">
            <v>К</v>
          </cell>
        </row>
        <row r="58">
          <cell r="E58" t="str">
            <v>И</v>
          </cell>
        </row>
        <row r="59">
          <cell r="E59" t="str">
            <v>Н</v>
          </cell>
        </row>
        <row r="60">
          <cell r="E60" t="str">
            <v>З</v>
          </cell>
        </row>
        <row r="65">
          <cell r="E65" t="str">
            <v>Развитие электрической сети/усиление существующей электрической сети, связанное с подключением новых потребителей</v>
          </cell>
        </row>
        <row r="66">
          <cell r="E66"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67">
          <cell r="E67" t="str">
            <v xml:space="preserve">Повышение надежности оказываемых услуг в сфере электроэнергетики </v>
          </cell>
        </row>
        <row r="68">
          <cell r="E68" t="str">
            <v xml:space="preserve">Повышение качества оказываемых услуг в сфере электроэнергетики </v>
          </cell>
        </row>
        <row r="69">
          <cell r="E69"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70">
          <cell r="E70"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1">
          <cell r="E71" t="str">
            <v>Инвестиции, связанные с деятельностью, не относящейся к сфере электроэнергетики</v>
          </cell>
        </row>
        <row r="75">
          <cell r="E75" t="str">
            <v>модернизация</v>
          </cell>
          <cell r="I75" t="str">
            <v>проектирование</v>
          </cell>
        </row>
        <row r="76">
          <cell r="E76" t="str">
            <v>реконструкция</v>
          </cell>
          <cell r="I76" t="str">
            <v>строительство</v>
          </cell>
        </row>
        <row r="77">
          <cell r="E77" t="str">
            <v>новое строительство</v>
          </cell>
          <cell r="I77" t="str">
            <v>незавершенное строительство – приостановлено</v>
          </cell>
        </row>
        <row r="78">
          <cell r="E78" t="str">
            <v>расширение</v>
          </cell>
          <cell r="I78" t="str">
            <v>законсервировано</v>
          </cell>
        </row>
      </sheetData>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refreshError="1"/>
      <sheetData sheetId="1">
        <row r="22">
          <cell r="C22" t="str">
            <v>1.2.2.1 Реконструкция линий электропередачи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6">
          <cell r="B6" t="str">
            <v>1.1.1.1 Технологическое присоединение энергопринимающих устройств потребителей максимальной мощностью до 15 кВт включительно</v>
          </cell>
          <cell r="C6">
            <v>0</v>
          </cell>
          <cell r="D6">
            <v>0.12</v>
          </cell>
          <cell r="E6">
            <v>0</v>
          </cell>
          <cell r="F6">
            <v>1.6E-2</v>
          </cell>
          <cell r="G6">
            <v>0</v>
          </cell>
          <cell r="H6">
            <v>10</v>
          </cell>
          <cell r="I6">
            <v>1.2E-2</v>
          </cell>
          <cell r="J6">
            <v>0</v>
          </cell>
        </row>
        <row r="7">
          <cell r="B7" t="str">
            <v>1.1.1.2 Технологическое присоединение энергопринимающих устройств потребителей максимальной мощностью до 150 кВт включительно</v>
          </cell>
          <cell r="C7">
            <v>0</v>
          </cell>
          <cell r="D7">
            <v>0.12</v>
          </cell>
          <cell r="E7">
            <v>0</v>
          </cell>
          <cell r="F7">
            <v>1.6E-2</v>
          </cell>
          <cell r="G7">
            <v>0</v>
          </cell>
          <cell r="H7">
            <v>10</v>
          </cell>
          <cell r="I7">
            <v>1.2E-2</v>
          </cell>
          <cell r="J7">
            <v>0</v>
          </cell>
        </row>
        <row r="8">
          <cell r="B8" t="str">
            <v>1.1.1.3 Технологическое присоединение энергопринимающих устройств потребителей свыше 150 кВт</v>
          </cell>
          <cell r="C8">
            <v>0</v>
          </cell>
          <cell r="D8">
            <v>0.15</v>
          </cell>
          <cell r="E8">
            <v>0</v>
          </cell>
          <cell r="F8">
            <v>1.6E-2</v>
          </cell>
          <cell r="G8">
            <v>0</v>
          </cell>
          <cell r="H8">
            <v>10</v>
          </cell>
          <cell r="I8">
            <v>1.2E-2</v>
          </cell>
          <cell r="J8">
            <v>0</v>
          </cell>
        </row>
        <row r="9">
          <cell r="B9"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cell r="C9">
            <v>0</v>
          </cell>
          <cell r="D9">
            <v>0.12</v>
          </cell>
          <cell r="E9">
            <v>0</v>
          </cell>
          <cell r="F9">
            <v>1.6E-2</v>
          </cell>
          <cell r="G9">
            <v>0</v>
          </cell>
          <cell r="H9">
            <v>10</v>
          </cell>
          <cell r="I9">
            <v>1.2E-2</v>
          </cell>
          <cell r="J9">
            <v>0</v>
          </cell>
        </row>
        <row r="10">
          <cell r="B10"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cell r="C10">
            <v>0</v>
          </cell>
          <cell r="D10">
            <v>0.12</v>
          </cell>
          <cell r="E10">
            <v>0</v>
          </cell>
          <cell r="F10">
            <v>0.02</v>
          </cell>
          <cell r="G10">
            <v>0</v>
          </cell>
          <cell r="H10">
            <v>8</v>
          </cell>
          <cell r="I10">
            <v>0.02</v>
          </cell>
          <cell r="J10">
            <v>0</v>
          </cell>
        </row>
        <row r="11">
          <cell r="B11" t="str">
            <v>1.2.1.1 Реконструкция трансформаторных и иных подстанций</v>
          </cell>
          <cell r="C11">
            <v>0</v>
          </cell>
          <cell r="D11">
            <v>0.14000000000000001</v>
          </cell>
          <cell r="E11">
            <v>0</v>
          </cell>
          <cell r="F11">
            <v>0.02</v>
          </cell>
          <cell r="G11">
            <v>0</v>
          </cell>
          <cell r="H11">
            <v>15</v>
          </cell>
          <cell r="I11">
            <v>0.02</v>
          </cell>
          <cell r="J11">
            <v>0</v>
          </cell>
        </row>
        <row r="12">
          <cell r="B12" t="str">
            <v>1.2.1.1 Реконструкция трансформаторных и иных подстанций (р/с)</v>
          </cell>
          <cell r="C12">
            <v>0</v>
          </cell>
          <cell r="D12">
            <v>0.14000000000000001</v>
          </cell>
          <cell r="E12">
            <v>0</v>
          </cell>
          <cell r="F12">
            <v>0.02</v>
          </cell>
          <cell r="G12">
            <v>0</v>
          </cell>
          <cell r="H12">
            <v>6</v>
          </cell>
          <cell r="I12">
            <v>0.02</v>
          </cell>
          <cell r="J12">
            <v>0</v>
          </cell>
        </row>
        <row r="13">
          <cell r="B13" t="str">
            <v>1.2.1.2 Модернизация, техническое перевооружение трансформаторных и иных подстанций, распределительных пунктов</v>
          </cell>
          <cell r="C13">
            <v>0</v>
          </cell>
          <cell r="D13">
            <v>0.14000000000000001</v>
          </cell>
          <cell r="E13">
            <v>0</v>
          </cell>
          <cell r="F13">
            <v>0.02</v>
          </cell>
          <cell r="G13">
            <v>0</v>
          </cell>
          <cell r="H13">
            <v>8</v>
          </cell>
          <cell r="I13">
            <v>0.02</v>
          </cell>
          <cell r="J13">
            <v>0</v>
          </cell>
        </row>
        <row r="14">
          <cell r="B14" t="str">
            <v>1.2.2.1 Реконструкция линий электропередачи</v>
          </cell>
          <cell r="C14">
            <v>3.0833300000000001</v>
          </cell>
          <cell r="D14">
            <v>0.14000000000000001</v>
          </cell>
          <cell r="E14">
            <v>0.43166620000000006</v>
          </cell>
          <cell r="F14">
            <v>1.2E-2</v>
          </cell>
          <cell r="G14">
            <v>3.6999960000000005E-2</v>
          </cell>
          <cell r="H14">
            <v>12</v>
          </cell>
          <cell r="I14">
            <v>1.4E-2</v>
          </cell>
          <cell r="J14">
            <v>4.3166620000000003E-2</v>
          </cell>
        </row>
        <row r="15">
          <cell r="B15" t="str">
            <v>1.2.2.2 Модернизация, техническое перевооружение линий электропередачи</v>
          </cell>
          <cell r="C15">
            <v>0</v>
          </cell>
          <cell r="D15">
            <v>0.14000000000000001</v>
          </cell>
          <cell r="E15">
            <v>0</v>
          </cell>
          <cell r="F15">
            <v>4.0000000000000001E-3</v>
          </cell>
          <cell r="G15">
            <v>0</v>
          </cell>
          <cell r="H15">
            <v>8</v>
          </cell>
          <cell r="I15">
            <v>8.0000000000000002E-3</v>
          </cell>
          <cell r="J15">
            <v>0</v>
          </cell>
        </row>
        <row r="16">
          <cell r="B16" t="str">
            <v>1.2.3.1 Установка приборов учета, класс напряжения 0,22 (0,4) кВ</v>
          </cell>
          <cell r="C16">
            <v>0</v>
          </cell>
          <cell r="D16">
            <v>0.14000000000000001</v>
          </cell>
          <cell r="E16">
            <v>0</v>
          </cell>
          <cell r="F16">
            <v>0.02</v>
          </cell>
          <cell r="G16">
            <v>0</v>
          </cell>
          <cell r="H16">
            <v>0</v>
          </cell>
          <cell r="I16">
            <v>0</v>
          </cell>
          <cell r="J16">
            <v>0</v>
          </cell>
        </row>
        <row r="17">
          <cell r="B17" t="str">
            <v>1.2.4.1 Реконструкция прочих объектов основных средств (Антитеррор)</v>
          </cell>
          <cell r="C17">
            <v>0</v>
          </cell>
          <cell r="D17">
            <v>0.12</v>
          </cell>
          <cell r="E17">
            <v>0</v>
          </cell>
          <cell r="F17">
            <v>2.1000000000000001E-2</v>
          </cell>
          <cell r="G17">
            <v>0</v>
          </cell>
          <cell r="H17">
            <v>8</v>
          </cell>
          <cell r="I17">
            <v>1.9E-2</v>
          </cell>
          <cell r="J17">
            <v>0</v>
          </cell>
        </row>
        <row r="18">
          <cell r="B18" t="str">
            <v>1.2.4.1 Реконструкция прочих объектов основных средств (Пожарная безопасность)</v>
          </cell>
          <cell r="C18">
            <v>0</v>
          </cell>
          <cell r="D18">
            <v>0.12</v>
          </cell>
          <cell r="E18">
            <v>0</v>
          </cell>
          <cell r="F18">
            <v>0.03</v>
          </cell>
          <cell r="G18">
            <v>0</v>
          </cell>
          <cell r="H18">
            <v>0</v>
          </cell>
          <cell r="I18">
            <v>0</v>
          </cell>
          <cell r="J18">
            <v>0</v>
          </cell>
        </row>
        <row r="19">
          <cell r="B19" t="str">
            <v>1.2.4.1 Реконструкция прочих объектов основных средств (ИТиС)</v>
          </cell>
          <cell r="C19">
            <v>0</v>
          </cell>
          <cell r="D19">
            <v>0.14000000000000001</v>
          </cell>
          <cell r="E19">
            <v>0</v>
          </cell>
          <cell r="F19">
            <v>2.1000000000000001E-2</v>
          </cell>
          <cell r="G19">
            <v>0</v>
          </cell>
          <cell r="H19">
            <v>8</v>
          </cell>
          <cell r="I19">
            <v>1.9E-2</v>
          </cell>
          <cell r="J19">
            <v>0</v>
          </cell>
        </row>
        <row r="20">
          <cell r="B20" t="str">
            <v>1.2.4.1 Реконструкция прочих объектов основных средств</v>
          </cell>
          <cell r="C20">
            <v>0</v>
          </cell>
          <cell r="D20">
            <v>0.14000000000000001</v>
          </cell>
          <cell r="E20">
            <v>0</v>
          </cell>
          <cell r="F20">
            <v>0.02</v>
          </cell>
          <cell r="G20">
            <v>0</v>
          </cell>
          <cell r="H20">
            <v>12</v>
          </cell>
          <cell r="I20">
            <v>0.02</v>
          </cell>
          <cell r="J20">
            <v>0</v>
          </cell>
        </row>
        <row r="21">
          <cell r="B21" t="str">
            <v>1.2.4.2 Модернизация, техническое перевооружение прочих объектов основных средств</v>
          </cell>
          <cell r="C21">
            <v>0</v>
          </cell>
          <cell r="D21">
            <v>0.12</v>
          </cell>
          <cell r="E21">
            <v>0</v>
          </cell>
          <cell r="F21">
            <v>0.02</v>
          </cell>
          <cell r="G21">
            <v>0</v>
          </cell>
          <cell r="H21">
            <v>8</v>
          </cell>
          <cell r="I21">
            <v>0.02</v>
          </cell>
          <cell r="J21">
            <v>0</v>
          </cell>
        </row>
        <row r="22">
          <cell r="B22" t="str">
            <v>1.3.2 Инвестиционные проекты, предусмотренные схемой и программой развития субъекта Российской Федерации</v>
          </cell>
          <cell r="C22">
            <v>0</v>
          </cell>
          <cell r="D22">
            <v>0.12</v>
          </cell>
          <cell r="E22">
            <v>0</v>
          </cell>
          <cell r="F22">
            <v>0.02</v>
          </cell>
          <cell r="G22">
            <v>0</v>
          </cell>
          <cell r="H22">
            <v>12</v>
          </cell>
          <cell r="I22">
            <v>0.02</v>
          </cell>
          <cell r="J22">
            <v>0</v>
          </cell>
        </row>
        <row r="23">
          <cell r="B23" t="str">
            <v>1.4 Прочее новое строительство объектов электросетевого хозяйства (р/с)</v>
          </cell>
          <cell r="C23">
            <v>0</v>
          </cell>
          <cell r="D23">
            <v>0.12</v>
          </cell>
          <cell r="E23">
            <v>0</v>
          </cell>
          <cell r="F23">
            <v>1.2E-2</v>
          </cell>
          <cell r="G23">
            <v>0</v>
          </cell>
          <cell r="H23">
            <v>12</v>
          </cell>
          <cell r="I23">
            <v>1.4E-2</v>
          </cell>
          <cell r="J23">
            <v>0</v>
          </cell>
        </row>
        <row r="24">
          <cell r="B24" t="str">
            <v>1.4 Прочее новое строительство объектов электросетевого хозяйства (ИТиС)</v>
          </cell>
          <cell r="C24">
            <v>0</v>
          </cell>
          <cell r="D24">
            <v>0.14000000000000001</v>
          </cell>
          <cell r="E24">
            <v>0</v>
          </cell>
          <cell r="F24">
            <v>2.1000000000000001E-2</v>
          </cell>
          <cell r="G24">
            <v>0</v>
          </cell>
          <cell r="H24">
            <v>8</v>
          </cell>
          <cell r="I24">
            <v>1.9E-2</v>
          </cell>
          <cell r="J24">
            <v>0</v>
          </cell>
        </row>
        <row r="25">
          <cell r="B25" t="str">
            <v>1.4 Прочее новое строительство объектов электросетевого хозяйства</v>
          </cell>
          <cell r="C25">
            <v>0</v>
          </cell>
          <cell r="D25">
            <v>0.12</v>
          </cell>
          <cell r="E25">
            <v>0</v>
          </cell>
          <cell r="F25">
            <v>2.1000000000000001E-2</v>
          </cell>
          <cell r="G25">
            <v>0</v>
          </cell>
          <cell r="H25">
            <v>8</v>
          </cell>
          <cell r="I25">
            <v>1.9E-2</v>
          </cell>
          <cell r="J25">
            <v>0</v>
          </cell>
        </row>
        <row r="26">
          <cell r="B26" t="str">
            <v>1.6 Прочие инвестиционные проекты (НИОКР)</v>
          </cell>
          <cell r="C26">
            <v>0</v>
          </cell>
          <cell r="D26">
            <v>0.15</v>
          </cell>
          <cell r="E26">
            <v>0</v>
          </cell>
          <cell r="F26">
            <v>0</v>
          </cell>
          <cell r="G26">
            <v>0</v>
          </cell>
          <cell r="H26">
            <v>0</v>
          </cell>
          <cell r="I26">
            <v>0</v>
          </cell>
          <cell r="J26">
            <v>0</v>
          </cell>
        </row>
        <row r="27">
          <cell r="B27" t="str">
            <v>1.6 Прочие инвестиционные проекты (ОНМ)</v>
          </cell>
          <cell r="C27">
            <v>0</v>
          </cell>
          <cell r="D27">
            <v>0.14000000000000001</v>
          </cell>
          <cell r="E27">
            <v>0</v>
          </cell>
          <cell r="F27">
            <v>0.01</v>
          </cell>
          <cell r="G27">
            <v>0</v>
          </cell>
          <cell r="H27">
            <v>3</v>
          </cell>
          <cell r="I27">
            <v>0.03</v>
          </cell>
          <cell r="J27">
            <v>0</v>
          </cell>
        </row>
      </sheetData>
      <sheetData sheetId="13">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6">
          <cell r="E6"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7">
          <cell r="E7" t="str">
            <v>1.2.1.1 Реконструкция трансформаторных и иных подстанций</v>
          </cell>
        </row>
        <row r="8">
          <cell r="E8" t="str">
            <v>1.2.1.1 Реконструкция трансформаторных и иных подстанций (р/с)</v>
          </cell>
        </row>
        <row r="9">
          <cell r="E9" t="str">
            <v>1.2.1.2 Модернизация, техническое перевооружение трансформаторных и иных подстанций, распределительных пунктов</v>
          </cell>
        </row>
        <row r="10">
          <cell r="E10" t="str">
            <v>1.2.2.1 Реконструкция линий электропередачи</v>
          </cell>
        </row>
        <row r="11">
          <cell r="E11" t="str">
            <v>1.2.2.2 Модернизация, техническое перевооружение линий электропередачи</v>
          </cell>
        </row>
        <row r="12">
          <cell r="E12" t="str">
            <v>1.2.3.1 Установка приборов учета, класс напряжения 0,22 (0,4) кВ</v>
          </cell>
        </row>
        <row r="13">
          <cell r="E13" t="str">
            <v>1.2.4.1 Реконструкция прочих объектов основных средств (Антитеррор)</v>
          </cell>
        </row>
        <row r="14">
          <cell r="E14" t="str">
            <v>1.2.4.1 Реконструкция прочих объектов основных средств (Пожарная безопасность)</v>
          </cell>
        </row>
        <row r="15">
          <cell r="E15" t="str">
            <v>1.2.4.1 Реконструкция прочих объектов основных средств (ИТиС)</v>
          </cell>
        </row>
        <row r="16">
          <cell r="E16" t="str">
            <v>1.2.4.1 Реконструкция прочих объектов основных средств</v>
          </cell>
        </row>
        <row r="17">
          <cell r="E17" t="str">
            <v>1.2.4.2 Модернизация, техническое перевооружение прочих объектов основных средств</v>
          </cell>
        </row>
        <row r="18">
          <cell r="E18" t="str">
            <v>1.3.2 Инвестиционные проекты, предусмотренные схемой и программой развития субъекта Российской Федерации</v>
          </cell>
        </row>
        <row r="19">
          <cell r="E19" t="str">
            <v>1.4 Прочее новое строительство объектов электросетевого хозяйства (р/с)</v>
          </cell>
        </row>
        <row r="20">
          <cell r="E20" t="str">
            <v>1.4 Прочее новое строительство объектов электросетевого хозяйства (ИТиС)</v>
          </cell>
        </row>
        <row r="21">
          <cell r="E21" t="str">
            <v>1.4 Прочее новое строительство объектов электросетевого хозяйства</v>
          </cell>
        </row>
        <row r="22">
          <cell r="E22" t="str">
            <v>1.6 Прочие инвестиционные проекты (НИОКР)</v>
          </cell>
        </row>
        <row r="23">
          <cell r="E23" t="str">
            <v>1.6 Прочие инвестиционные проекты (ОНМ)</v>
          </cell>
        </row>
        <row r="45">
          <cell r="E45" t="str">
            <v>АО БЭСК</v>
          </cell>
        </row>
        <row r="46">
          <cell r="E46" t="str">
            <v>ИА ООО Башкирэнерго</v>
          </cell>
        </row>
        <row r="47">
          <cell r="E47" t="str">
            <v>ПО Белебеевские Электрические Сети</v>
          </cell>
        </row>
        <row r="48">
          <cell r="E48" t="str">
            <v>ПО Белорецкие Электрические Сети</v>
          </cell>
        </row>
        <row r="49">
          <cell r="E49" t="str">
            <v>ПО Ишимбайские Электрические Сети</v>
          </cell>
        </row>
        <row r="50">
          <cell r="E50" t="str">
            <v>ПО Кумертауские Электрические Сети</v>
          </cell>
        </row>
        <row r="51">
          <cell r="E51" t="str">
            <v>ПО Нефтекамские Электрические Сети</v>
          </cell>
        </row>
        <row r="52">
          <cell r="E52" t="str">
            <v>ПО Октябрьские Электрические Сети</v>
          </cell>
        </row>
        <row r="53">
          <cell r="E53" t="str">
            <v>ПО Сибайские Электрические Сети</v>
          </cell>
        </row>
        <row r="54">
          <cell r="E54" t="str">
            <v>ПО Северо-Восточные Электрические Сети</v>
          </cell>
        </row>
        <row r="55">
          <cell r="E55" t="str">
            <v>ПО Уфимские Городские Электрические Сети</v>
          </cell>
        </row>
        <row r="56">
          <cell r="E56" t="str">
            <v>ПО Центральные Электрические Сети</v>
          </cell>
        </row>
        <row r="57">
          <cell r="E57" t="str">
            <v>ПО Информационные технологии и связь</v>
          </cell>
        </row>
        <row r="58">
          <cell r="E58" t="str">
            <v>ООО БЭСК Инжиниринг</v>
          </cell>
        </row>
        <row r="73">
          <cell r="E73" t="str">
            <v>1 Развитие электрической сети/усиление существующей электрической сети, связанное с подключением новых потребителей</v>
          </cell>
        </row>
        <row r="74">
          <cell r="E74" t="str">
            <v>2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75">
          <cell r="E75" t="str">
            <v xml:space="preserve">3 Повышение надежности оказываемых услуг в сфере электроэнергетики </v>
          </cell>
        </row>
        <row r="76">
          <cell r="E76" t="str">
            <v xml:space="preserve">4 Повышение качества оказываемых услуг в сфере электроэнергетики </v>
          </cell>
        </row>
        <row r="77">
          <cell r="E77" t="str">
            <v>5.1 Выполнение требований законодательства Российской Федерации</v>
          </cell>
        </row>
        <row r="78">
          <cell r="E78" t="str">
            <v>5.2 Выполнение предписаний органов исполнительной власти</v>
          </cell>
        </row>
        <row r="79">
          <cell r="E79" t="str">
            <v>5.3 Выполнение требований регламентов рынков электрической энергии</v>
          </cell>
        </row>
        <row r="80">
          <cell r="E80" t="str">
            <v>6.1 Обеспечение текущей деятельности в сфере электроэнергетики, в том числе развитие информационной инфраструктуры</v>
          </cell>
        </row>
        <row r="81">
          <cell r="E81" t="str">
            <v>6.2 Обеспечение текущей деятельности в сфере электроэнергетики, в том числе хозяйственное обеспечение деятельности</v>
          </cell>
        </row>
        <row r="82">
          <cell r="E82" t="str">
            <v>7 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100" workbookViewId="0"/>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7" t="s">
        <v>68</v>
      </c>
    </row>
    <row r="2" spans="1:22" s="8" customFormat="1" ht="18.75" customHeight="1" x14ac:dyDescent="0.3">
      <c r="A2" s="14"/>
      <c r="C2" s="12" t="s">
        <v>10</v>
      </c>
    </row>
    <row r="3" spans="1:22" s="8" customFormat="1" ht="18.75" x14ac:dyDescent="0.3">
      <c r="A3" s="13"/>
      <c r="C3" s="12" t="s">
        <v>432</v>
      </c>
    </row>
    <row r="4" spans="1:22" s="8" customFormat="1" ht="18.75" x14ac:dyDescent="0.3">
      <c r="A4" s="13"/>
      <c r="H4" s="12"/>
    </row>
    <row r="5" spans="1:22" s="8" customFormat="1" ht="15.75" x14ac:dyDescent="0.25">
      <c r="A5" s="349" t="s">
        <v>655</v>
      </c>
      <c r="B5" s="349"/>
      <c r="C5" s="349"/>
      <c r="D5" s="104"/>
      <c r="E5" s="104"/>
      <c r="F5" s="104"/>
      <c r="G5" s="104"/>
      <c r="H5" s="104"/>
      <c r="I5" s="104"/>
      <c r="J5" s="104"/>
    </row>
    <row r="6" spans="1:22" s="8" customFormat="1" ht="18.75" x14ac:dyDescent="0.3">
      <c r="A6" s="13"/>
      <c r="H6" s="12"/>
    </row>
    <row r="7" spans="1:22" s="8" customFormat="1" ht="18.75" x14ac:dyDescent="0.2">
      <c r="A7" s="353" t="s">
        <v>9</v>
      </c>
      <c r="B7" s="353"/>
      <c r="C7" s="353"/>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54" t="s">
        <v>656</v>
      </c>
      <c r="B9" s="354"/>
      <c r="C9" s="354"/>
      <c r="D9" s="7"/>
      <c r="E9" s="7"/>
      <c r="F9" s="7"/>
      <c r="G9" s="7"/>
      <c r="H9" s="7"/>
      <c r="I9" s="10"/>
      <c r="J9" s="10"/>
      <c r="K9" s="10"/>
      <c r="L9" s="10"/>
      <c r="M9" s="10"/>
      <c r="N9" s="10"/>
      <c r="O9" s="10"/>
      <c r="P9" s="10"/>
      <c r="Q9" s="10"/>
      <c r="R9" s="10"/>
      <c r="S9" s="10"/>
      <c r="T9" s="10"/>
      <c r="U9" s="10"/>
      <c r="V9" s="10"/>
    </row>
    <row r="10" spans="1:22" s="8" customFormat="1" ht="18.75" x14ac:dyDescent="0.2">
      <c r="A10" s="350" t="s">
        <v>8</v>
      </c>
      <c r="B10" s="350"/>
      <c r="C10" s="350"/>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52" t="s">
        <v>723</v>
      </c>
      <c r="B12" s="353"/>
      <c r="C12" s="353"/>
      <c r="D12" s="7"/>
      <c r="E12" s="7"/>
      <c r="F12" s="7"/>
      <c r="G12" s="7"/>
      <c r="H12" s="7"/>
      <c r="I12" s="10"/>
      <c r="J12" s="10"/>
      <c r="K12" s="10"/>
      <c r="L12" s="10"/>
      <c r="M12" s="10"/>
      <c r="N12" s="10"/>
      <c r="O12" s="10"/>
      <c r="P12" s="10"/>
      <c r="Q12" s="10"/>
      <c r="R12" s="10"/>
      <c r="S12" s="10"/>
      <c r="T12" s="10"/>
      <c r="U12" s="10"/>
      <c r="V12" s="10"/>
    </row>
    <row r="13" spans="1:22" s="8" customFormat="1" ht="18" customHeight="1" x14ac:dyDescent="0.2">
      <c r="A13" s="350" t="s">
        <v>7</v>
      </c>
      <c r="B13" s="350"/>
      <c r="C13" s="350"/>
      <c r="D13" s="5"/>
      <c r="E13" s="5"/>
      <c r="F13" s="5"/>
      <c r="G13" s="5"/>
      <c r="H13" s="5"/>
      <c r="I13" s="10"/>
      <c r="J13" s="10"/>
      <c r="K13" s="10"/>
      <c r="L13" s="10"/>
      <c r="M13" s="10"/>
      <c r="N13" s="10"/>
      <c r="O13" s="10"/>
      <c r="P13" s="10"/>
      <c r="Q13" s="10"/>
      <c r="R13" s="10"/>
      <c r="S13" s="10"/>
      <c r="T13" s="10"/>
      <c r="U13" s="10"/>
      <c r="V13" s="10"/>
    </row>
    <row r="14" spans="1:22" s="8" customFormat="1" ht="17.2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24" customHeight="1" x14ac:dyDescent="0.2">
      <c r="A15" s="351" t="s">
        <v>724</v>
      </c>
      <c r="B15" s="351"/>
      <c r="C15" s="351"/>
      <c r="D15" s="7"/>
      <c r="E15" s="7"/>
      <c r="F15" s="7"/>
      <c r="G15" s="7"/>
      <c r="H15" s="7"/>
      <c r="I15" s="7"/>
      <c r="J15" s="7"/>
      <c r="K15" s="7"/>
      <c r="L15" s="7"/>
      <c r="M15" s="7"/>
      <c r="N15" s="7"/>
      <c r="O15" s="7"/>
      <c r="P15" s="7"/>
      <c r="Q15" s="7"/>
      <c r="R15" s="7"/>
      <c r="S15" s="7"/>
      <c r="T15" s="7"/>
      <c r="U15" s="7"/>
      <c r="V15" s="7"/>
    </row>
    <row r="16" spans="1:22" s="2" customFormat="1" ht="15" customHeight="1" x14ac:dyDescent="0.2">
      <c r="A16" s="350" t="s">
        <v>6</v>
      </c>
      <c r="B16" s="350"/>
      <c r="C16" s="350"/>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51" t="s">
        <v>397</v>
      </c>
      <c r="B18" s="352"/>
      <c r="C18" s="352"/>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19" t="s">
        <v>5</v>
      </c>
      <c r="B20" s="26" t="s">
        <v>67</v>
      </c>
      <c r="C20" s="25" t="s">
        <v>66</v>
      </c>
      <c r="D20" s="5"/>
      <c r="E20" s="5"/>
      <c r="F20" s="5"/>
      <c r="G20" s="5"/>
      <c r="H20" s="5"/>
      <c r="I20" s="3"/>
      <c r="J20" s="3"/>
      <c r="K20" s="3"/>
      <c r="L20" s="3"/>
      <c r="M20" s="3"/>
      <c r="N20" s="3"/>
      <c r="O20" s="3"/>
      <c r="P20" s="3"/>
      <c r="Q20" s="3"/>
      <c r="R20" s="3"/>
      <c r="S20" s="3"/>
    </row>
    <row r="21" spans="1:22" s="2" customFormat="1" ht="16.5" customHeight="1" x14ac:dyDescent="0.2">
      <c r="A21" s="25">
        <v>1</v>
      </c>
      <c r="B21" s="26">
        <v>2</v>
      </c>
      <c r="C21" s="25">
        <v>3</v>
      </c>
      <c r="D21" s="5"/>
      <c r="E21" s="5"/>
      <c r="F21" s="5"/>
      <c r="G21" s="5"/>
      <c r="H21" s="5"/>
      <c r="I21" s="3"/>
      <c r="J21" s="3"/>
      <c r="K21" s="3"/>
      <c r="L21" s="3"/>
      <c r="M21" s="3"/>
      <c r="N21" s="3"/>
      <c r="O21" s="3"/>
      <c r="P21" s="3"/>
      <c r="Q21" s="3"/>
      <c r="R21" s="3"/>
      <c r="S21" s="3"/>
    </row>
    <row r="22" spans="1:22" s="2" customFormat="1" ht="39" customHeight="1" x14ac:dyDescent="0.2">
      <c r="A22" s="18" t="s">
        <v>65</v>
      </c>
      <c r="B22" s="29" t="s">
        <v>261</v>
      </c>
      <c r="C22" s="28" t="s">
        <v>519</v>
      </c>
      <c r="D22" s="5"/>
      <c r="E22" s="5"/>
      <c r="F22" s="5"/>
      <c r="G22" s="5"/>
      <c r="H22" s="5"/>
      <c r="I22" s="3"/>
      <c r="J22" s="3"/>
      <c r="K22" s="3"/>
      <c r="L22" s="3"/>
      <c r="M22" s="3"/>
      <c r="N22" s="3"/>
      <c r="O22" s="3"/>
      <c r="P22" s="3"/>
      <c r="Q22" s="3"/>
      <c r="R22" s="3"/>
      <c r="S22" s="3"/>
    </row>
    <row r="23" spans="1:22" s="2" customFormat="1" ht="41.25" customHeight="1" x14ac:dyDescent="0.2">
      <c r="A23" s="18" t="s">
        <v>63</v>
      </c>
      <c r="B23" s="20" t="s">
        <v>64</v>
      </c>
      <c r="C23" s="107" t="s">
        <v>422</v>
      </c>
      <c r="D23" s="5"/>
      <c r="E23" s="5"/>
      <c r="F23" s="5"/>
      <c r="G23" s="5"/>
      <c r="H23" s="5"/>
      <c r="I23" s="3"/>
      <c r="J23" s="3"/>
      <c r="K23" s="3"/>
      <c r="L23" s="3"/>
      <c r="M23" s="3"/>
      <c r="N23" s="3"/>
      <c r="O23" s="3"/>
      <c r="P23" s="3"/>
      <c r="Q23" s="3"/>
      <c r="R23" s="3"/>
      <c r="S23" s="3"/>
    </row>
    <row r="24" spans="1:22" s="2" customFormat="1" ht="22.5" customHeight="1" x14ac:dyDescent="0.2">
      <c r="A24" s="346"/>
      <c r="B24" s="347"/>
      <c r="C24" s="348"/>
      <c r="D24" s="5"/>
      <c r="E24" s="5"/>
      <c r="F24" s="5"/>
      <c r="G24" s="5"/>
      <c r="H24" s="5"/>
      <c r="I24" s="3"/>
      <c r="J24" s="3"/>
      <c r="K24" s="3"/>
      <c r="L24" s="3"/>
      <c r="M24" s="3"/>
      <c r="N24" s="3"/>
      <c r="O24" s="3"/>
      <c r="P24" s="3"/>
      <c r="Q24" s="3"/>
      <c r="R24" s="3"/>
      <c r="S24" s="3"/>
    </row>
    <row r="25" spans="1:22" s="22" customFormat="1" ht="58.5" customHeight="1" x14ac:dyDescent="0.2">
      <c r="A25" s="18" t="s">
        <v>62</v>
      </c>
      <c r="B25" s="28" t="s">
        <v>356</v>
      </c>
      <c r="C25" s="144" t="s">
        <v>724</v>
      </c>
      <c r="D25" s="132"/>
      <c r="E25" s="132"/>
      <c r="F25" s="24"/>
      <c r="G25" s="24"/>
      <c r="H25" s="23"/>
      <c r="I25" s="23"/>
      <c r="J25" s="23"/>
      <c r="K25" s="23"/>
      <c r="L25" s="23"/>
      <c r="M25" s="23"/>
      <c r="N25" s="23"/>
      <c r="O25" s="23"/>
      <c r="P25" s="23"/>
      <c r="Q25" s="23"/>
      <c r="R25" s="23"/>
    </row>
    <row r="26" spans="1:22" s="22" customFormat="1" ht="42.75" customHeight="1" x14ac:dyDescent="0.2">
      <c r="A26" s="18" t="s">
        <v>61</v>
      </c>
      <c r="B26" s="28" t="s">
        <v>74</v>
      </c>
      <c r="C26" s="28" t="s">
        <v>413</v>
      </c>
      <c r="D26" s="24"/>
      <c r="E26" s="24"/>
      <c r="F26" s="24"/>
      <c r="G26" s="24"/>
      <c r="H26" s="23"/>
      <c r="I26" s="23"/>
      <c r="J26" s="23"/>
      <c r="K26" s="23"/>
      <c r="L26" s="23"/>
      <c r="M26" s="23"/>
      <c r="N26" s="23"/>
      <c r="O26" s="23"/>
      <c r="P26" s="23"/>
      <c r="Q26" s="23"/>
      <c r="R26" s="23"/>
    </row>
    <row r="27" spans="1:22" s="22" customFormat="1" ht="51.75" customHeight="1" x14ac:dyDescent="0.2">
      <c r="A27" s="18" t="s">
        <v>59</v>
      </c>
      <c r="B27" s="28" t="s">
        <v>73</v>
      </c>
      <c r="C27" s="28" t="s">
        <v>517</v>
      </c>
      <c r="D27" s="24"/>
      <c r="E27" s="24"/>
      <c r="F27" s="24"/>
      <c r="G27" s="24"/>
      <c r="H27" s="23"/>
      <c r="I27" s="23"/>
      <c r="J27" s="23"/>
      <c r="K27" s="23"/>
      <c r="L27" s="23"/>
      <c r="M27" s="23"/>
      <c r="N27" s="23"/>
      <c r="O27" s="23"/>
      <c r="P27" s="23"/>
      <c r="Q27" s="23"/>
      <c r="R27" s="23"/>
    </row>
    <row r="28" spans="1:22" s="22" customFormat="1" ht="42.75" customHeight="1" x14ac:dyDescent="0.2">
      <c r="A28" s="18" t="s">
        <v>58</v>
      </c>
      <c r="B28" s="28" t="s">
        <v>357</v>
      </c>
      <c r="C28" s="28" t="s">
        <v>414</v>
      </c>
      <c r="D28" s="24"/>
      <c r="E28" s="24"/>
      <c r="F28" s="24"/>
      <c r="G28" s="24"/>
      <c r="H28" s="23"/>
      <c r="I28" s="23"/>
      <c r="J28" s="23"/>
      <c r="K28" s="23"/>
      <c r="L28" s="23"/>
      <c r="M28" s="23"/>
      <c r="N28" s="23"/>
      <c r="O28" s="23"/>
      <c r="P28" s="23"/>
      <c r="Q28" s="23"/>
      <c r="R28" s="23"/>
    </row>
    <row r="29" spans="1:22" s="22" customFormat="1" ht="51.75" customHeight="1" x14ac:dyDescent="0.2">
      <c r="A29" s="18" t="s">
        <v>56</v>
      </c>
      <c r="B29" s="28" t="s">
        <v>358</v>
      </c>
      <c r="C29" s="28" t="s">
        <v>414</v>
      </c>
      <c r="D29" s="24"/>
      <c r="E29" s="24"/>
      <c r="F29" s="24"/>
      <c r="G29" s="24"/>
      <c r="H29" s="23"/>
      <c r="I29" s="23"/>
      <c r="J29" s="23"/>
      <c r="K29" s="23"/>
      <c r="L29" s="23"/>
      <c r="M29" s="23"/>
      <c r="N29" s="23"/>
      <c r="O29" s="23"/>
      <c r="P29" s="23"/>
      <c r="Q29" s="23"/>
      <c r="R29" s="23"/>
    </row>
    <row r="30" spans="1:22" s="22" customFormat="1" ht="51.75" customHeight="1" x14ac:dyDescent="0.2">
      <c r="A30" s="18" t="s">
        <v>54</v>
      </c>
      <c r="B30" s="28" t="s">
        <v>359</v>
      </c>
      <c r="C30" s="28" t="s">
        <v>414</v>
      </c>
      <c r="D30" s="24"/>
      <c r="E30" s="24"/>
      <c r="F30" s="24"/>
      <c r="G30" s="24"/>
      <c r="H30" s="23"/>
      <c r="I30" s="23"/>
      <c r="J30" s="23"/>
      <c r="K30" s="23"/>
      <c r="L30" s="23"/>
      <c r="M30" s="23"/>
      <c r="N30" s="23"/>
      <c r="O30" s="23"/>
      <c r="P30" s="23"/>
      <c r="Q30" s="23"/>
      <c r="R30" s="23"/>
    </row>
    <row r="31" spans="1:22" s="22" customFormat="1" ht="51.75" customHeight="1" x14ac:dyDescent="0.2">
      <c r="A31" s="18" t="s">
        <v>72</v>
      </c>
      <c r="B31" s="28" t="s">
        <v>360</v>
      </c>
      <c r="C31" s="28" t="s">
        <v>414</v>
      </c>
      <c r="D31" s="24"/>
      <c r="E31" s="24"/>
      <c r="F31" s="24"/>
      <c r="G31" s="24"/>
      <c r="H31" s="23"/>
      <c r="I31" s="23"/>
      <c r="J31" s="23"/>
      <c r="K31" s="23"/>
      <c r="L31" s="23"/>
      <c r="M31" s="23"/>
      <c r="N31" s="23"/>
      <c r="O31" s="23"/>
      <c r="P31" s="23"/>
      <c r="Q31" s="23"/>
      <c r="R31" s="23"/>
    </row>
    <row r="32" spans="1:22" s="22" customFormat="1" ht="51.75" customHeight="1" x14ac:dyDescent="0.2">
      <c r="A32" s="18" t="s">
        <v>70</v>
      </c>
      <c r="B32" s="28" t="s">
        <v>361</v>
      </c>
      <c r="C32" s="28" t="s">
        <v>414</v>
      </c>
      <c r="D32" s="24"/>
      <c r="E32" s="24"/>
      <c r="F32" s="24"/>
      <c r="G32" s="24"/>
      <c r="H32" s="23"/>
      <c r="I32" s="23"/>
      <c r="J32" s="23"/>
      <c r="K32" s="23"/>
      <c r="L32" s="23"/>
      <c r="M32" s="23"/>
      <c r="N32" s="23"/>
      <c r="O32" s="23"/>
      <c r="P32" s="23"/>
      <c r="Q32" s="23"/>
      <c r="R32" s="23"/>
    </row>
    <row r="33" spans="1:18" s="22" customFormat="1" ht="101.25" customHeight="1" x14ac:dyDescent="0.2">
      <c r="A33" s="18" t="s">
        <v>69</v>
      </c>
      <c r="B33" s="28" t="s">
        <v>362</v>
      </c>
      <c r="C33" s="28" t="s">
        <v>414</v>
      </c>
      <c r="D33" s="24"/>
      <c r="E33" s="24"/>
      <c r="F33" s="24"/>
      <c r="G33" s="24"/>
      <c r="H33" s="23"/>
      <c r="I33" s="23"/>
      <c r="J33" s="23"/>
      <c r="K33" s="23"/>
      <c r="L33" s="23"/>
      <c r="M33" s="23"/>
      <c r="N33" s="23"/>
      <c r="O33" s="23"/>
      <c r="P33" s="23"/>
      <c r="Q33" s="23"/>
      <c r="R33" s="23"/>
    </row>
    <row r="34" spans="1:18" ht="111" customHeight="1" x14ac:dyDescent="0.25">
      <c r="A34" s="18" t="s">
        <v>376</v>
      </c>
      <c r="B34" s="28" t="s">
        <v>363</v>
      </c>
      <c r="C34" s="28" t="s">
        <v>414</v>
      </c>
    </row>
    <row r="35" spans="1:18" ht="58.5" customHeight="1" x14ac:dyDescent="0.25">
      <c r="A35" s="18" t="s">
        <v>366</v>
      </c>
      <c r="B35" s="28" t="s">
        <v>71</v>
      </c>
      <c r="C35" s="28" t="s">
        <v>414</v>
      </c>
    </row>
    <row r="36" spans="1:18" ht="51.75" customHeight="1" x14ac:dyDescent="0.25">
      <c r="A36" s="18" t="s">
        <v>377</v>
      </c>
      <c r="B36" s="28" t="s">
        <v>364</v>
      </c>
      <c r="C36" s="28" t="s">
        <v>414</v>
      </c>
    </row>
    <row r="37" spans="1:18" ht="43.5" customHeight="1" x14ac:dyDescent="0.25">
      <c r="A37" s="18" t="s">
        <v>367</v>
      </c>
      <c r="B37" s="28" t="s">
        <v>365</v>
      </c>
      <c r="C37" s="28" t="s">
        <v>414</v>
      </c>
    </row>
    <row r="38" spans="1:18" ht="43.5" customHeight="1" x14ac:dyDescent="0.25">
      <c r="A38" s="18" t="s">
        <v>378</v>
      </c>
      <c r="B38" s="28" t="s">
        <v>231</v>
      </c>
      <c r="C38" s="28" t="s">
        <v>415</v>
      </c>
    </row>
    <row r="39" spans="1:18" ht="23.25" customHeight="1" x14ac:dyDescent="0.25">
      <c r="A39" s="346"/>
      <c r="B39" s="347"/>
      <c r="C39" s="348"/>
    </row>
    <row r="40" spans="1:18" ht="63" x14ac:dyDescent="0.25">
      <c r="A40" s="18" t="s">
        <v>368</v>
      </c>
      <c r="B40" s="28" t="s">
        <v>409</v>
      </c>
      <c r="C40" s="144" t="s">
        <v>724</v>
      </c>
      <c r="D40" s="133"/>
      <c r="E40" s="133"/>
    </row>
    <row r="41" spans="1:18" ht="105.75" customHeight="1" x14ac:dyDescent="0.25">
      <c r="A41" s="18" t="s">
        <v>379</v>
      </c>
      <c r="B41" s="28" t="s">
        <v>392</v>
      </c>
      <c r="C41" s="33" t="s">
        <v>425</v>
      </c>
    </row>
    <row r="42" spans="1:18" ht="83.25" customHeight="1" x14ac:dyDescent="0.25">
      <c r="A42" s="18" t="s">
        <v>369</v>
      </c>
      <c r="B42" s="28" t="s">
        <v>406</v>
      </c>
      <c r="C42" s="33" t="s">
        <v>425</v>
      </c>
    </row>
    <row r="43" spans="1:18" ht="186" customHeight="1" x14ac:dyDescent="0.25">
      <c r="A43" s="18" t="s">
        <v>382</v>
      </c>
      <c r="B43" s="28" t="s">
        <v>383</v>
      </c>
      <c r="C43" s="33" t="s">
        <v>425</v>
      </c>
    </row>
    <row r="44" spans="1:18" ht="111" customHeight="1" x14ac:dyDescent="0.25">
      <c r="A44" s="18" t="s">
        <v>370</v>
      </c>
      <c r="B44" s="28" t="s">
        <v>398</v>
      </c>
      <c r="C44" s="33" t="s">
        <v>425</v>
      </c>
    </row>
    <row r="45" spans="1:18" ht="120" customHeight="1" x14ac:dyDescent="0.25">
      <c r="A45" s="18" t="s">
        <v>393</v>
      </c>
      <c r="B45" s="28" t="s">
        <v>399</v>
      </c>
      <c r="C45" s="33" t="s">
        <v>425</v>
      </c>
    </row>
    <row r="46" spans="1:18" ht="101.25" customHeight="1" x14ac:dyDescent="0.25">
      <c r="A46" s="18" t="s">
        <v>371</v>
      </c>
      <c r="B46" s="28" t="s">
        <v>400</v>
      </c>
      <c r="C46" s="33" t="s">
        <v>425</v>
      </c>
    </row>
    <row r="47" spans="1:18" ht="18.75" customHeight="1" x14ac:dyDescent="0.25">
      <c r="A47" s="346"/>
      <c r="B47" s="347"/>
      <c r="C47" s="348"/>
    </row>
    <row r="48" spans="1:18" ht="75.75" customHeight="1" x14ac:dyDescent="0.25">
      <c r="A48" s="18" t="s">
        <v>394</v>
      </c>
      <c r="B48" s="28" t="s">
        <v>407</v>
      </c>
      <c r="C48" s="145" t="s">
        <v>718</v>
      </c>
    </row>
    <row r="49" spans="1:3" ht="71.25" customHeight="1" x14ac:dyDescent="0.25">
      <c r="A49" s="18" t="s">
        <v>372</v>
      </c>
      <c r="B49" s="28" t="s">
        <v>408</v>
      </c>
      <c r="C49" s="108" t="s">
        <v>729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V26"/>
  <sheetViews>
    <sheetView view="pageBreakPreview" zoomScale="85" zoomScaleSheetLayoutView="85" workbookViewId="0"/>
  </sheetViews>
  <sheetFormatPr defaultRowHeight="15" x14ac:dyDescent="0.25"/>
  <cols>
    <col min="1" max="1" width="6.140625" style="15" customWidth="1"/>
    <col min="2" max="2" width="23.140625" style="15" customWidth="1"/>
    <col min="3" max="3" width="13.85546875" style="15" customWidth="1"/>
    <col min="4" max="4" width="15.140625" style="15" customWidth="1"/>
    <col min="5" max="6" width="7.7109375" style="15" customWidth="1"/>
    <col min="7" max="7" width="6.85546875" style="15" customWidth="1"/>
    <col min="8"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5.8554687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7" t="s">
        <v>68</v>
      </c>
    </row>
    <row r="2" spans="1:48" ht="18.75" x14ac:dyDescent="0.3">
      <c r="AV2" s="12" t="s">
        <v>10</v>
      </c>
    </row>
    <row r="3" spans="1:48" ht="18.75" x14ac:dyDescent="0.3">
      <c r="AV3" s="12" t="s">
        <v>432</v>
      </c>
    </row>
    <row r="4" spans="1:48" ht="18.75" x14ac:dyDescent="0.3">
      <c r="AV4" s="12"/>
    </row>
    <row r="5" spans="1:48" ht="18.75" customHeight="1" x14ac:dyDescent="0.25">
      <c r="A5" s="349" t="s">
        <v>664</v>
      </c>
      <c r="B5" s="349"/>
      <c r="C5" s="349"/>
      <c r="D5" s="349"/>
      <c r="E5" s="349"/>
      <c r="F5" s="349"/>
      <c r="G5" s="349"/>
      <c r="H5" s="349"/>
      <c r="I5" s="349"/>
      <c r="J5" s="349"/>
      <c r="K5" s="349"/>
      <c r="L5" s="349"/>
      <c r="M5" s="349"/>
      <c r="N5" s="349"/>
      <c r="O5" s="349"/>
      <c r="P5" s="349"/>
      <c r="Q5" s="349"/>
      <c r="R5" s="349"/>
      <c r="S5" s="349"/>
      <c r="T5" s="349"/>
      <c r="U5" s="349"/>
      <c r="V5" s="349"/>
      <c r="W5" s="349"/>
      <c r="X5" s="349"/>
      <c r="Y5" s="349"/>
      <c r="Z5" s="349"/>
      <c r="AA5" s="349"/>
      <c r="AB5" s="349"/>
      <c r="AC5" s="349"/>
      <c r="AD5" s="349"/>
      <c r="AE5" s="349"/>
      <c r="AF5" s="349"/>
      <c r="AG5" s="349"/>
      <c r="AH5" s="349"/>
      <c r="AI5" s="349"/>
      <c r="AJ5" s="349"/>
      <c r="AK5" s="349"/>
      <c r="AL5" s="349"/>
      <c r="AM5" s="349"/>
      <c r="AN5" s="349"/>
      <c r="AO5" s="349"/>
      <c r="AP5" s="349"/>
      <c r="AQ5" s="349"/>
      <c r="AR5" s="349"/>
      <c r="AS5" s="349"/>
      <c r="AT5" s="349"/>
      <c r="AU5" s="349"/>
      <c r="AV5" s="349"/>
    </row>
    <row r="6" spans="1:48" ht="18.75" x14ac:dyDescent="0.3">
      <c r="AV6" s="12"/>
    </row>
    <row r="7" spans="1:48" ht="18.75" x14ac:dyDescent="0.25">
      <c r="A7" s="353" t="s">
        <v>9</v>
      </c>
      <c r="B7" s="353"/>
      <c r="C7" s="353"/>
      <c r="D7" s="353"/>
      <c r="E7" s="353"/>
      <c r="F7" s="353"/>
      <c r="G7" s="353"/>
      <c r="H7" s="353"/>
      <c r="I7" s="353"/>
      <c r="J7" s="353"/>
      <c r="K7" s="353"/>
      <c r="L7" s="353"/>
      <c r="M7" s="353"/>
      <c r="N7" s="353"/>
      <c r="O7" s="353"/>
      <c r="P7" s="353"/>
      <c r="Q7" s="353"/>
      <c r="R7" s="353"/>
      <c r="S7" s="353"/>
      <c r="T7" s="353"/>
      <c r="U7" s="353"/>
      <c r="V7" s="353"/>
      <c r="W7" s="353"/>
      <c r="X7" s="353"/>
      <c r="Y7" s="353"/>
      <c r="Z7" s="353"/>
      <c r="AA7" s="353"/>
      <c r="AB7" s="353"/>
      <c r="AC7" s="353"/>
      <c r="AD7" s="353"/>
      <c r="AE7" s="353"/>
      <c r="AF7" s="353"/>
      <c r="AG7" s="353"/>
      <c r="AH7" s="353"/>
      <c r="AI7" s="353"/>
      <c r="AJ7" s="353"/>
      <c r="AK7" s="353"/>
      <c r="AL7" s="353"/>
      <c r="AM7" s="353"/>
      <c r="AN7" s="353"/>
      <c r="AO7" s="353"/>
      <c r="AP7" s="353"/>
      <c r="AQ7" s="353"/>
      <c r="AR7" s="353"/>
      <c r="AS7" s="353"/>
      <c r="AT7" s="353"/>
      <c r="AU7" s="353"/>
      <c r="AV7" s="353"/>
    </row>
    <row r="8" spans="1:48" ht="18.75" x14ac:dyDescent="0.25">
      <c r="A8" s="353"/>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353"/>
      <c r="AB8" s="353"/>
      <c r="AC8" s="353"/>
      <c r="AD8" s="353"/>
      <c r="AE8" s="353"/>
      <c r="AF8" s="353"/>
      <c r="AG8" s="353"/>
      <c r="AH8" s="353"/>
      <c r="AI8" s="353"/>
      <c r="AJ8" s="353"/>
      <c r="AK8" s="353"/>
      <c r="AL8" s="353"/>
      <c r="AM8" s="353"/>
      <c r="AN8" s="353"/>
      <c r="AO8" s="353"/>
      <c r="AP8" s="353"/>
      <c r="AQ8" s="353"/>
      <c r="AR8" s="353"/>
      <c r="AS8" s="353"/>
      <c r="AT8" s="353"/>
      <c r="AU8" s="353"/>
      <c r="AV8" s="353"/>
    </row>
    <row r="9" spans="1:48" ht="15.75" x14ac:dyDescent="0.25">
      <c r="A9" s="354" t="s">
        <v>656</v>
      </c>
      <c r="B9" s="354"/>
      <c r="C9" s="354"/>
      <c r="D9" s="354"/>
      <c r="E9" s="354"/>
      <c r="F9" s="354"/>
      <c r="G9" s="354"/>
      <c r="H9" s="354"/>
      <c r="I9" s="354"/>
      <c r="J9" s="354"/>
      <c r="K9" s="354"/>
      <c r="L9" s="354"/>
      <c r="M9" s="354"/>
      <c r="N9" s="354"/>
      <c r="O9" s="354"/>
      <c r="P9" s="354"/>
      <c r="Q9" s="354"/>
      <c r="R9" s="354"/>
      <c r="S9" s="354"/>
      <c r="T9" s="354"/>
      <c r="U9" s="354"/>
      <c r="V9" s="354"/>
      <c r="W9" s="354"/>
      <c r="X9" s="354"/>
      <c r="Y9" s="354"/>
      <c r="Z9" s="354"/>
      <c r="AA9" s="354"/>
      <c r="AB9" s="354"/>
      <c r="AC9" s="354"/>
      <c r="AD9" s="354"/>
      <c r="AE9" s="354"/>
      <c r="AF9" s="354"/>
      <c r="AG9" s="354"/>
      <c r="AH9" s="354"/>
      <c r="AI9" s="354"/>
      <c r="AJ9" s="354"/>
      <c r="AK9" s="354"/>
      <c r="AL9" s="354"/>
      <c r="AM9" s="354"/>
      <c r="AN9" s="354"/>
      <c r="AO9" s="354"/>
      <c r="AP9" s="354"/>
      <c r="AQ9" s="354"/>
      <c r="AR9" s="354"/>
      <c r="AS9" s="354"/>
      <c r="AT9" s="354"/>
      <c r="AU9" s="354"/>
      <c r="AV9" s="354"/>
    </row>
    <row r="10" spans="1:48" ht="15.75" x14ac:dyDescent="0.25">
      <c r="A10" s="350" t="s">
        <v>8</v>
      </c>
      <c r="B10" s="350"/>
      <c r="C10" s="350"/>
      <c r="D10" s="350"/>
      <c r="E10" s="350"/>
      <c r="F10" s="350"/>
      <c r="G10" s="350"/>
      <c r="H10" s="350"/>
      <c r="I10" s="350"/>
      <c r="J10" s="350"/>
      <c r="K10" s="350"/>
      <c r="L10" s="350"/>
      <c r="M10" s="350"/>
      <c r="N10" s="350"/>
      <c r="O10" s="350"/>
      <c r="P10" s="350"/>
      <c r="Q10" s="350"/>
      <c r="R10" s="350"/>
      <c r="S10" s="350"/>
      <c r="T10" s="350"/>
      <c r="U10" s="350"/>
      <c r="V10" s="350"/>
      <c r="W10" s="350"/>
      <c r="X10" s="350"/>
      <c r="Y10" s="350"/>
      <c r="Z10" s="350"/>
      <c r="AA10" s="350"/>
      <c r="AB10" s="350"/>
      <c r="AC10" s="350"/>
      <c r="AD10" s="350"/>
      <c r="AE10" s="350"/>
      <c r="AF10" s="350"/>
      <c r="AG10" s="350"/>
      <c r="AH10" s="350"/>
      <c r="AI10" s="350"/>
      <c r="AJ10" s="350"/>
      <c r="AK10" s="350"/>
      <c r="AL10" s="350"/>
      <c r="AM10" s="350"/>
      <c r="AN10" s="350"/>
      <c r="AO10" s="350"/>
      <c r="AP10" s="350"/>
      <c r="AQ10" s="350"/>
      <c r="AR10" s="350"/>
      <c r="AS10" s="350"/>
      <c r="AT10" s="350"/>
      <c r="AU10" s="350"/>
      <c r="AV10" s="350"/>
    </row>
    <row r="11" spans="1:48" ht="18.75" x14ac:dyDescent="0.25">
      <c r="A11" s="353"/>
      <c r="B11" s="353"/>
      <c r="C11" s="353"/>
      <c r="D11" s="353"/>
      <c r="E11" s="353"/>
      <c r="F11" s="353"/>
      <c r="G11" s="353"/>
      <c r="H11" s="353"/>
      <c r="I11" s="353"/>
      <c r="J11" s="353"/>
      <c r="K11" s="353"/>
      <c r="L11" s="353"/>
      <c r="M11" s="353"/>
      <c r="N11" s="353"/>
      <c r="O11" s="353"/>
      <c r="P11" s="353"/>
      <c r="Q11" s="353"/>
      <c r="R11" s="353"/>
      <c r="S11" s="353"/>
      <c r="T11" s="353"/>
      <c r="U11" s="353"/>
      <c r="V11" s="353"/>
      <c r="W11" s="353"/>
      <c r="X11" s="353"/>
      <c r="Y11" s="353"/>
      <c r="Z11" s="353"/>
      <c r="AA11" s="353"/>
      <c r="AB11" s="353"/>
      <c r="AC11" s="353"/>
      <c r="AD11" s="353"/>
      <c r="AE11" s="353"/>
      <c r="AF11" s="353"/>
      <c r="AG11" s="353"/>
      <c r="AH11" s="353"/>
      <c r="AI11" s="353"/>
      <c r="AJ11" s="353"/>
      <c r="AK11" s="353"/>
      <c r="AL11" s="353"/>
      <c r="AM11" s="353"/>
      <c r="AN11" s="353"/>
      <c r="AO11" s="353"/>
      <c r="AP11" s="353"/>
      <c r="AQ11" s="353"/>
      <c r="AR11" s="353"/>
      <c r="AS11" s="353"/>
      <c r="AT11" s="353"/>
      <c r="AU11" s="353"/>
      <c r="AV11" s="353"/>
    </row>
    <row r="12" spans="1:48" ht="15.75" x14ac:dyDescent="0.25">
      <c r="A12" s="354" t="s">
        <v>723</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389"/>
      <c r="AB12" s="389"/>
      <c r="AC12" s="389"/>
      <c r="AD12" s="389"/>
      <c r="AE12" s="389"/>
      <c r="AF12" s="389"/>
      <c r="AG12" s="389"/>
      <c r="AH12" s="389"/>
      <c r="AI12" s="389"/>
      <c r="AJ12" s="389"/>
      <c r="AK12" s="389"/>
      <c r="AL12" s="389"/>
      <c r="AM12" s="389"/>
      <c r="AN12" s="389"/>
      <c r="AO12" s="389"/>
      <c r="AP12" s="389"/>
      <c r="AQ12" s="389"/>
      <c r="AR12" s="389"/>
      <c r="AS12" s="389"/>
      <c r="AT12" s="389"/>
      <c r="AU12" s="389"/>
      <c r="AV12" s="389"/>
    </row>
    <row r="13" spans="1:48" ht="15.75" x14ac:dyDescent="0.25">
      <c r="A13" s="350" t="s">
        <v>7</v>
      </c>
      <c r="B13" s="350"/>
      <c r="C13" s="350"/>
      <c r="D13" s="350"/>
      <c r="E13" s="350"/>
      <c r="F13" s="350"/>
      <c r="G13" s="350"/>
      <c r="H13" s="350"/>
      <c r="I13" s="350"/>
      <c r="J13" s="350"/>
      <c r="K13" s="350"/>
      <c r="L13" s="350"/>
      <c r="M13" s="350"/>
      <c r="N13" s="350"/>
      <c r="O13" s="350"/>
      <c r="P13" s="350"/>
      <c r="Q13" s="350"/>
      <c r="R13" s="350"/>
      <c r="S13" s="350"/>
      <c r="T13" s="350"/>
      <c r="U13" s="350"/>
      <c r="V13" s="350"/>
      <c r="W13" s="350"/>
      <c r="X13" s="350"/>
      <c r="Y13" s="350"/>
      <c r="Z13" s="350"/>
      <c r="AA13" s="350"/>
      <c r="AB13" s="350"/>
      <c r="AC13" s="350"/>
      <c r="AD13" s="350"/>
      <c r="AE13" s="350"/>
      <c r="AF13" s="350"/>
      <c r="AG13" s="350"/>
      <c r="AH13" s="350"/>
      <c r="AI13" s="350"/>
      <c r="AJ13" s="350"/>
      <c r="AK13" s="350"/>
      <c r="AL13" s="350"/>
      <c r="AM13" s="350"/>
      <c r="AN13" s="350"/>
      <c r="AO13" s="350"/>
      <c r="AP13" s="350"/>
      <c r="AQ13" s="350"/>
      <c r="AR13" s="350"/>
      <c r="AS13" s="350"/>
      <c r="AT13" s="350"/>
      <c r="AU13" s="350"/>
      <c r="AV13" s="350"/>
    </row>
    <row r="14" spans="1:48" ht="22.5" customHeight="1" x14ac:dyDescent="0.25">
      <c r="A14" s="448"/>
      <c r="B14" s="448"/>
      <c r="C14" s="448"/>
      <c r="D14" s="448"/>
      <c r="E14" s="448"/>
      <c r="F14" s="448"/>
      <c r="G14" s="448"/>
      <c r="H14" s="448"/>
      <c r="I14" s="448"/>
      <c r="J14" s="448"/>
      <c r="K14" s="448"/>
      <c r="L14" s="448"/>
      <c r="M14" s="448"/>
      <c r="N14" s="448"/>
      <c r="O14" s="448"/>
      <c r="P14" s="448"/>
      <c r="Q14" s="448"/>
      <c r="R14" s="448"/>
      <c r="S14" s="351" t="s">
        <v>724</v>
      </c>
      <c r="T14" s="351"/>
      <c r="U14" s="351"/>
      <c r="V14" s="351"/>
      <c r="W14" s="351"/>
      <c r="X14" s="351"/>
      <c r="Y14" s="351"/>
      <c r="Z14" s="351"/>
      <c r="AA14" s="351"/>
      <c r="AB14" s="351"/>
      <c r="AC14" s="351"/>
      <c r="AD14" s="351"/>
      <c r="AE14" s="351"/>
      <c r="AF14" s="351"/>
      <c r="AG14" s="351"/>
      <c r="AH14" s="448"/>
      <c r="AI14" s="448"/>
      <c r="AJ14" s="448"/>
      <c r="AK14" s="448"/>
      <c r="AL14" s="448"/>
      <c r="AM14" s="448"/>
      <c r="AN14" s="448"/>
      <c r="AO14" s="448"/>
      <c r="AP14" s="448"/>
      <c r="AQ14" s="448"/>
      <c r="AR14" s="448"/>
      <c r="AS14" s="448"/>
      <c r="AT14" s="448"/>
      <c r="AU14" s="448"/>
      <c r="AV14" s="448"/>
    </row>
    <row r="15" spans="1:48" ht="15.75" x14ac:dyDescent="0.25">
      <c r="A15" s="350" t="s">
        <v>6</v>
      </c>
      <c r="B15" s="350"/>
      <c r="C15" s="350"/>
      <c r="D15" s="350"/>
      <c r="E15" s="350"/>
      <c r="F15" s="350"/>
      <c r="G15" s="350"/>
      <c r="H15" s="350"/>
      <c r="I15" s="350"/>
      <c r="J15" s="350"/>
      <c r="K15" s="350"/>
      <c r="L15" s="350"/>
      <c r="M15" s="350"/>
      <c r="N15" s="350"/>
      <c r="O15" s="350"/>
      <c r="P15" s="350"/>
      <c r="Q15" s="350"/>
      <c r="R15" s="350"/>
      <c r="S15" s="350"/>
      <c r="T15" s="350"/>
      <c r="U15" s="350"/>
      <c r="V15" s="350"/>
      <c r="W15" s="350"/>
      <c r="X15" s="350"/>
      <c r="Y15" s="350"/>
      <c r="Z15" s="350"/>
      <c r="AA15" s="350"/>
      <c r="AB15" s="350"/>
      <c r="AC15" s="350"/>
      <c r="AD15" s="350"/>
      <c r="AE15" s="350"/>
      <c r="AF15" s="350"/>
      <c r="AG15" s="350"/>
      <c r="AH15" s="350"/>
      <c r="AI15" s="350"/>
      <c r="AJ15" s="350"/>
      <c r="AK15" s="350"/>
      <c r="AL15" s="350"/>
      <c r="AM15" s="350"/>
      <c r="AN15" s="350"/>
      <c r="AO15" s="350"/>
      <c r="AP15" s="350"/>
      <c r="AQ15" s="350"/>
      <c r="AR15" s="350"/>
      <c r="AS15" s="350"/>
      <c r="AT15" s="350"/>
      <c r="AU15" s="350"/>
      <c r="AV15" s="350"/>
    </row>
    <row r="16" spans="1:48" x14ac:dyDescent="0.25">
      <c r="A16" s="382"/>
      <c r="B16" s="382"/>
      <c r="C16" s="382"/>
      <c r="D16" s="382"/>
      <c r="E16" s="382"/>
      <c r="F16" s="382"/>
      <c r="G16" s="382"/>
      <c r="H16" s="382"/>
      <c r="I16" s="382"/>
      <c r="J16" s="382"/>
      <c r="K16" s="382"/>
      <c r="L16" s="382"/>
      <c r="M16" s="382"/>
      <c r="N16" s="382"/>
      <c r="O16" s="382"/>
      <c r="P16" s="382"/>
      <c r="Q16" s="382"/>
      <c r="R16" s="382"/>
      <c r="S16" s="382"/>
      <c r="T16" s="382"/>
      <c r="U16" s="382"/>
      <c r="V16" s="382"/>
      <c r="W16" s="382"/>
      <c r="X16" s="382"/>
      <c r="Y16" s="382"/>
      <c r="Z16" s="382"/>
      <c r="AA16" s="382"/>
      <c r="AB16" s="382"/>
      <c r="AC16" s="382"/>
      <c r="AD16" s="382"/>
      <c r="AE16" s="382"/>
      <c r="AF16" s="382"/>
      <c r="AG16" s="382"/>
      <c r="AH16" s="382"/>
      <c r="AI16" s="382"/>
      <c r="AJ16" s="382"/>
      <c r="AK16" s="382"/>
      <c r="AL16" s="382"/>
      <c r="AM16" s="382"/>
      <c r="AN16" s="382"/>
      <c r="AO16" s="382"/>
      <c r="AP16" s="382"/>
      <c r="AQ16" s="382"/>
      <c r="AR16" s="382"/>
      <c r="AS16" s="382"/>
      <c r="AT16" s="382"/>
      <c r="AU16" s="382"/>
      <c r="AV16" s="382"/>
    </row>
    <row r="17" spans="1:48" ht="14.25" customHeight="1" x14ac:dyDescent="0.25">
      <c r="A17" s="382"/>
      <c r="B17" s="382"/>
      <c r="C17" s="382"/>
      <c r="D17" s="382"/>
      <c r="E17" s="382"/>
      <c r="F17" s="382"/>
      <c r="G17" s="382"/>
      <c r="H17" s="382"/>
      <c r="I17" s="382"/>
      <c r="J17" s="382"/>
      <c r="K17" s="382"/>
      <c r="L17" s="382"/>
      <c r="M17" s="382"/>
      <c r="N17" s="382"/>
      <c r="O17" s="382"/>
      <c r="P17" s="382"/>
      <c r="Q17" s="382"/>
      <c r="R17" s="382"/>
      <c r="S17" s="382"/>
      <c r="T17" s="382"/>
      <c r="U17" s="382"/>
      <c r="V17" s="382"/>
      <c r="W17" s="382"/>
      <c r="X17" s="382"/>
      <c r="Y17" s="382"/>
      <c r="Z17" s="382"/>
      <c r="AA17" s="382"/>
      <c r="AB17" s="382"/>
      <c r="AC17" s="382"/>
      <c r="AD17" s="382"/>
      <c r="AE17" s="382"/>
      <c r="AF17" s="382"/>
      <c r="AG17" s="382"/>
      <c r="AH17" s="382"/>
      <c r="AI17" s="382"/>
      <c r="AJ17" s="382"/>
      <c r="AK17" s="382"/>
      <c r="AL17" s="382"/>
      <c r="AM17" s="382"/>
      <c r="AN17" s="382"/>
      <c r="AO17" s="382"/>
      <c r="AP17" s="382"/>
      <c r="AQ17" s="382"/>
      <c r="AR17" s="382"/>
      <c r="AS17" s="382"/>
      <c r="AT17" s="382"/>
      <c r="AU17" s="382"/>
      <c r="AV17" s="382"/>
    </row>
    <row r="18" spans="1:48" x14ac:dyDescent="0.25">
      <c r="A18" s="382"/>
      <c r="B18" s="382"/>
      <c r="C18" s="382"/>
      <c r="D18" s="382"/>
      <c r="E18" s="382"/>
      <c r="F18" s="382"/>
      <c r="G18" s="382"/>
      <c r="H18" s="382"/>
      <c r="I18" s="382"/>
      <c r="J18" s="382"/>
      <c r="K18" s="382"/>
      <c r="L18" s="382"/>
      <c r="M18" s="382"/>
      <c r="N18" s="382"/>
      <c r="O18" s="382"/>
      <c r="P18" s="382"/>
      <c r="Q18" s="382"/>
      <c r="R18" s="382"/>
      <c r="S18" s="382"/>
      <c r="T18" s="382"/>
      <c r="U18" s="382"/>
      <c r="V18" s="382"/>
      <c r="W18" s="382"/>
      <c r="X18" s="382"/>
      <c r="Y18" s="382"/>
      <c r="Z18" s="382"/>
      <c r="AA18" s="382"/>
      <c r="AB18" s="382"/>
      <c r="AC18" s="382"/>
      <c r="AD18" s="382"/>
      <c r="AE18" s="382"/>
      <c r="AF18" s="382"/>
      <c r="AG18" s="382"/>
      <c r="AH18" s="382"/>
      <c r="AI18" s="382"/>
      <c r="AJ18" s="382"/>
      <c r="AK18" s="382"/>
      <c r="AL18" s="382"/>
      <c r="AM18" s="382"/>
      <c r="AN18" s="382"/>
      <c r="AO18" s="382"/>
      <c r="AP18" s="382"/>
      <c r="AQ18" s="382"/>
      <c r="AR18" s="382"/>
      <c r="AS18" s="382"/>
      <c r="AT18" s="382"/>
      <c r="AU18" s="382"/>
      <c r="AV18" s="382"/>
    </row>
    <row r="19" spans="1:48" x14ac:dyDescent="0.25">
      <c r="A19" s="382"/>
      <c r="B19" s="382"/>
      <c r="C19" s="382"/>
      <c r="D19" s="382"/>
      <c r="E19" s="382"/>
      <c r="F19" s="382"/>
      <c r="G19" s="382"/>
      <c r="H19" s="382"/>
      <c r="I19" s="382"/>
      <c r="J19" s="382"/>
      <c r="K19" s="382"/>
      <c r="L19" s="382"/>
      <c r="M19" s="382"/>
      <c r="N19" s="382"/>
      <c r="O19" s="382"/>
      <c r="P19" s="382"/>
      <c r="Q19" s="382"/>
      <c r="R19" s="382"/>
      <c r="S19" s="382"/>
      <c r="T19" s="382"/>
      <c r="U19" s="382"/>
      <c r="V19" s="382"/>
      <c r="W19" s="382"/>
      <c r="X19" s="382"/>
      <c r="Y19" s="382"/>
      <c r="Z19" s="382"/>
      <c r="AA19" s="382"/>
      <c r="AB19" s="382"/>
      <c r="AC19" s="382"/>
      <c r="AD19" s="382"/>
      <c r="AE19" s="382"/>
      <c r="AF19" s="382"/>
      <c r="AG19" s="382"/>
      <c r="AH19" s="382"/>
      <c r="AI19" s="382"/>
      <c r="AJ19" s="382"/>
      <c r="AK19" s="382"/>
      <c r="AL19" s="382"/>
      <c r="AM19" s="382"/>
      <c r="AN19" s="382"/>
      <c r="AO19" s="382"/>
      <c r="AP19" s="382"/>
      <c r="AQ19" s="382"/>
      <c r="AR19" s="382"/>
      <c r="AS19" s="382"/>
      <c r="AT19" s="382"/>
      <c r="AU19" s="382"/>
      <c r="AV19" s="382"/>
    </row>
    <row r="20" spans="1:48" x14ac:dyDescent="0.25">
      <c r="A20" s="437" t="s">
        <v>395</v>
      </c>
      <c r="B20" s="437"/>
      <c r="C20" s="437"/>
      <c r="D20" s="437"/>
      <c r="E20" s="437"/>
      <c r="F20" s="437"/>
      <c r="G20" s="437"/>
      <c r="H20" s="437"/>
      <c r="I20" s="437"/>
      <c r="J20" s="437"/>
      <c r="K20" s="437"/>
      <c r="L20" s="437"/>
      <c r="M20" s="437"/>
      <c r="N20" s="437"/>
      <c r="O20" s="437"/>
      <c r="P20" s="437"/>
      <c r="Q20" s="437"/>
      <c r="R20" s="437"/>
      <c r="S20" s="437"/>
      <c r="T20" s="437"/>
      <c r="U20" s="437"/>
      <c r="V20" s="437"/>
      <c r="W20" s="437"/>
      <c r="X20" s="437"/>
      <c r="Y20" s="437"/>
      <c r="Z20" s="437"/>
      <c r="AA20" s="437"/>
      <c r="AB20" s="437"/>
      <c r="AC20" s="437"/>
      <c r="AD20" s="437"/>
      <c r="AE20" s="437"/>
      <c r="AF20" s="437"/>
      <c r="AG20" s="437"/>
      <c r="AH20" s="437"/>
      <c r="AI20" s="437"/>
      <c r="AJ20" s="437"/>
      <c r="AK20" s="437"/>
      <c r="AL20" s="437"/>
      <c r="AM20" s="437"/>
      <c r="AN20" s="437"/>
      <c r="AO20" s="437"/>
      <c r="AP20" s="437"/>
      <c r="AQ20" s="437"/>
      <c r="AR20" s="437"/>
      <c r="AS20" s="437"/>
      <c r="AT20" s="437"/>
      <c r="AU20" s="437"/>
      <c r="AV20" s="437"/>
    </row>
    <row r="21" spans="1:48" ht="58.5" customHeight="1" x14ac:dyDescent="0.25">
      <c r="A21" s="428" t="s">
        <v>52</v>
      </c>
      <c r="B21" s="439" t="s">
        <v>24</v>
      </c>
      <c r="C21" s="428" t="s">
        <v>51</v>
      </c>
      <c r="D21" s="428" t="s">
        <v>50</v>
      </c>
      <c r="E21" s="442" t="s">
        <v>405</v>
      </c>
      <c r="F21" s="443"/>
      <c r="G21" s="443"/>
      <c r="H21" s="443"/>
      <c r="I21" s="443"/>
      <c r="J21" s="443"/>
      <c r="K21" s="443"/>
      <c r="L21" s="444"/>
      <c r="M21" s="428" t="s">
        <v>49</v>
      </c>
      <c r="N21" s="428" t="s">
        <v>48</v>
      </c>
      <c r="O21" s="428" t="s">
        <v>47</v>
      </c>
      <c r="P21" s="423" t="s">
        <v>236</v>
      </c>
      <c r="Q21" s="423" t="s">
        <v>46</v>
      </c>
      <c r="R21" s="423" t="s">
        <v>45</v>
      </c>
      <c r="S21" s="423" t="s">
        <v>44</v>
      </c>
      <c r="T21" s="423"/>
      <c r="U21" s="445" t="s">
        <v>43</v>
      </c>
      <c r="V21" s="445" t="s">
        <v>42</v>
      </c>
      <c r="W21" s="423" t="s">
        <v>41</v>
      </c>
      <c r="X21" s="423" t="s">
        <v>40</v>
      </c>
      <c r="Y21" s="423" t="s">
        <v>39</v>
      </c>
      <c r="Z21" s="430" t="s">
        <v>38</v>
      </c>
      <c r="AA21" s="423" t="s">
        <v>37</v>
      </c>
      <c r="AB21" s="423" t="s">
        <v>36</v>
      </c>
      <c r="AC21" s="423" t="s">
        <v>35</v>
      </c>
      <c r="AD21" s="423" t="s">
        <v>34</v>
      </c>
      <c r="AE21" s="423" t="s">
        <v>33</v>
      </c>
      <c r="AF21" s="423" t="s">
        <v>32</v>
      </c>
      <c r="AG21" s="423"/>
      <c r="AH21" s="423"/>
      <c r="AI21" s="423"/>
      <c r="AJ21" s="423"/>
      <c r="AK21" s="423"/>
      <c r="AL21" s="423" t="s">
        <v>31</v>
      </c>
      <c r="AM21" s="423"/>
      <c r="AN21" s="423"/>
      <c r="AO21" s="423"/>
      <c r="AP21" s="423" t="s">
        <v>30</v>
      </c>
      <c r="AQ21" s="423"/>
      <c r="AR21" s="423" t="s">
        <v>29</v>
      </c>
      <c r="AS21" s="423" t="s">
        <v>28</v>
      </c>
      <c r="AT21" s="423" t="s">
        <v>27</v>
      </c>
      <c r="AU21" s="423" t="s">
        <v>26</v>
      </c>
      <c r="AV21" s="431" t="s">
        <v>25</v>
      </c>
    </row>
    <row r="22" spans="1:48" ht="64.5" customHeight="1" x14ac:dyDescent="0.25">
      <c r="A22" s="438"/>
      <c r="B22" s="440"/>
      <c r="C22" s="438"/>
      <c r="D22" s="438"/>
      <c r="E22" s="433" t="s">
        <v>23</v>
      </c>
      <c r="F22" s="424" t="s">
        <v>126</v>
      </c>
      <c r="G22" s="424" t="s">
        <v>125</v>
      </c>
      <c r="H22" s="424" t="s">
        <v>124</v>
      </c>
      <c r="I22" s="426" t="s">
        <v>326</v>
      </c>
      <c r="J22" s="426" t="s">
        <v>327</v>
      </c>
      <c r="K22" s="426" t="s">
        <v>328</v>
      </c>
      <c r="L22" s="424" t="s">
        <v>79</v>
      </c>
      <c r="M22" s="438"/>
      <c r="N22" s="438"/>
      <c r="O22" s="438"/>
      <c r="P22" s="423"/>
      <c r="Q22" s="423"/>
      <c r="R22" s="423"/>
      <c r="S22" s="435" t="s">
        <v>2</v>
      </c>
      <c r="T22" s="435" t="s">
        <v>11</v>
      </c>
      <c r="U22" s="445"/>
      <c r="V22" s="445"/>
      <c r="W22" s="423"/>
      <c r="X22" s="423"/>
      <c r="Y22" s="423"/>
      <c r="Z22" s="423"/>
      <c r="AA22" s="423"/>
      <c r="AB22" s="423"/>
      <c r="AC22" s="423"/>
      <c r="AD22" s="423"/>
      <c r="AE22" s="423"/>
      <c r="AF22" s="423" t="s">
        <v>22</v>
      </c>
      <c r="AG22" s="423"/>
      <c r="AH22" s="423" t="s">
        <v>21</v>
      </c>
      <c r="AI22" s="423"/>
      <c r="AJ22" s="428" t="s">
        <v>20</v>
      </c>
      <c r="AK22" s="428" t="s">
        <v>19</v>
      </c>
      <c r="AL22" s="428" t="s">
        <v>18</v>
      </c>
      <c r="AM22" s="428" t="s">
        <v>17</v>
      </c>
      <c r="AN22" s="428" t="s">
        <v>16</v>
      </c>
      <c r="AO22" s="428" t="s">
        <v>15</v>
      </c>
      <c r="AP22" s="428" t="s">
        <v>14</v>
      </c>
      <c r="AQ22" s="446" t="s">
        <v>11</v>
      </c>
      <c r="AR22" s="423"/>
      <c r="AS22" s="423"/>
      <c r="AT22" s="423"/>
      <c r="AU22" s="423"/>
      <c r="AV22" s="432"/>
    </row>
    <row r="23" spans="1:48" ht="96.75" customHeight="1" x14ac:dyDescent="0.25">
      <c r="A23" s="429"/>
      <c r="B23" s="441"/>
      <c r="C23" s="429"/>
      <c r="D23" s="429"/>
      <c r="E23" s="434"/>
      <c r="F23" s="425"/>
      <c r="G23" s="425"/>
      <c r="H23" s="425"/>
      <c r="I23" s="427"/>
      <c r="J23" s="427"/>
      <c r="K23" s="427"/>
      <c r="L23" s="425"/>
      <c r="M23" s="429"/>
      <c r="N23" s="429"/>
      <c r="O23" s="429"/>
      <c r="P23" s="423"/>
      <c r="Q23" s="423"/>
      <c r="R23" s="423"/>
      <c r="S23" s="436"/>
      <c r="T23" s="436"/>
      <c r="U23" s="445"/>
      <c r="V23" s="445"/>
      <c r="W23" s="423"/>
      <c r="X23" s="423"/>
      <c r="Y23" s="423"/>
      <c r="Z23" s="423"/>
      <c r="AA23" s="423"/>
      <c r="AB23" s="423"/>
      <c r="AC23" s="423"/>
      <c r="AD23" s="423"/>
      <c r="AE23" s="423"/>
      <c r="AF23" s="99" t="s">
        <v>13</v>
      </c>
      <c r="AG23" s="99" t="s">
        <v>12</v>
      </c>
      <c r="AH23" s="100" t="s">
        <v>2</v>
      </c>
      <c r="AI23" s="100" t="s">
        <v>11</v>
      </c>
      <c r="AJ23" s="429"/>
      <c r="AK23" s="429"/>
      <c r="AL23" s="429"/>
      <c r="AM23" s="429"/>
      <c r="AN23" s="429"/>
      <c r="AO23" s="429"/>
      <c r="AP23" s="429"/>
      <c r="AQ23" s="447"/>
      <c r="AR23" s="423"/>
      <c r="AS23" s="423"/>
      <c r="AT23" s="423"/>
      <c r="AU23" s="423"/>
      <c r="AV23" s="432"/>
    </row>
    <row r="24" spans="1:48" s="16" customFormat="1" ht="11.25" x14ac:dyDescent="0.2">
      <c r="A24" s="17">
        <v>1</v>
      </c>
      <c r="B24" s="17">
        <v>2</v>
      </c>
      <c r="C24" s="17">
        <v>4</v>
      </c>
      <c r="D24" s="17">
        <v>5</v>
      </c>
      <c r="E24" s="17">
        <v>6</v>
      </c>
      <c r="F24" s="17">
        <f>E24+1</f>
        <v>7</v>
      </c>
      <c r="G24" s="17">
        <f t="shared" ref="G24:H24" si="0">F24+1</f>
        <v>8</v>
      </c>
      <c r="H24" s="17">
        <f t="shared" si="0"/>
        <v>9</v>
      </c>
      <c r="I24" s="17">
        <f t="shared" ref="I24" si="1">H24+1</f>
        <v>10</v>
      </c>
      <c r="J24" s="17">
        <f t="shared" ref="J24" si="2">I24+1</f>
        <v>11</v>
      </c>
      <c r="K24" s="17">
        <f t="shared" ref="K24" si="3">J24+1</f>
        <v>12</v>
      </c>
      <c r="L24" s="17">
        <f t="shared" ref="L24" si="4">K24+1</f>
        <v>13</v>
      </c>
      <c r="M24" s="17">
        <f t="shared" ref="M24" si="5">L24+1</f>
        <v>14</v>
      </c>
      <c r="N24" s="17">
        <f t="shared" ref="N24" si="6">M24+1</f>
        <v>15</v>
      </c>
      <c r="O24" s="17">
        <f t="shared" ref="O24" si="7">N24+1</f>
        <v>16</v>
      </c>
      <c r="P24" s="17">
        <f t="shared" ref="P24" si="8">O24+1</f>
        <v>17</v>
      </c>
      <c r="Q24" s="17">
        <f t="shared" ref="Q24" si="9">P24+1</f>
        <v>18</v>
      </c>
      <c r="R24" s="17">
        <f t="shared" ref="R24" si="10">Q24+1</f>
        <v>19</v>
      </c>
      <c r="S24" s="17">
        <f t="shared" ref="S24" si="11">R24+1</f>
        <v>20</v>
      </c>
      <c r="T24" s="17">
        <f t="shared" ref="T24" si="12">S24+1</f>
        <v>21</v>
      </c>
      <c r="U24" s="17">
        <f t="shared" ref="U24" si="13">T24+1</f>
        <v>22</v>
      </c>
      <c r="V24" s="17">
        <f t="shared" ref="V24" si="14">U24+1</f>
        <v>23</v>
      </c>
      <c r="W24" s="17">
        <f t="shared" ref="W24" si="15">V24+1</f>
        <v>24</v>
      </c>
      <c r="X24" s="17">
        <f t="shared" ref="X24" si="16">W24+1</f>
        <v>25</v>
      </c>
      <c r="Y24" s="17">
        <f t="shared" ref="Y24" si="17">X24+1</f>
        <v>26</v>
      </c>
      <c r="Z24" s="17">
        <f t="shared" ref="Z24" si="18">Y24+1</f>
        <v>27</v>
      </c>
      <c r="AA24" s="17">
        <f t="shared" ref="AA24" si="19">Z24+1</f>
        <v>28</v>
      </c>
      <c r="AB24" s="17">
        <f t="shared" ref="AB24" si="20">AA24+1</f>
        <v>29</v>
      </c>
      <c r="AC24" s="17">
        <f t="shared" ref="AC24" si="21">AB24+1</f>
        <v>30</v>
      </c>
      <c r="AD24" s="17">
        <f t="shared" ref="AD24" si="22">AC24+1</f>
        <v>31</v>
      </c>
      <c r="AE24" s="17">
        <f t="shared" ref="AE24" si="23">AD24+1</f>
        <v>32</v>
      </c>
      <c r="AF24" s="17">
        <f t="shared" ref="AF24" si="24">AE24+1</f>
        <v>33</v>
      </c>
      <c r="AG24" s="17">
        <f t="shared" ref="AG24" si="25">AF24+1</f>
        <v>34</v>
      </c>
      <c r="AH24" s="17">
        <f t="shared" ref="AH24" si="26">AG24+1</f>
        <v>35</v>
      </c>
      <c r="AI24" s="17">
        <f t="shared" ref="AI24" si="27">AH24+1</f>
        <v>36</v>
      </c>
      <c r="AJ24" s="17">
        <f t="shared" ref="AJ24" si="28">AI24+1</f>
        <v>37</v>
      </c>
      <c r="AK24" s="17">
        <f t="shared" ref="AK24" si="29">AJ24+1</f>
        <v>38</v>
      </c>
      <c r="AL24" s="17">
        <f t="shared" ref="AL24" si="30">AK24+1</f>
        <v>39</v>
      </c>
      <c r="AM24" s="17">
        <f t="shared" ref="AM24" si="31">AL24+1</f>
        <v>40</v>
      </c>
      <c r="AN24" s="17">
        <f t="shared" ref="AN24" si="32">AM24+1</f>
        <v>41</v>
      </c>
      <c r="AO24" s="17">
        <f t="shared" ref="AO24" si="33">AN24+1</f>
        <v>42</v>
      </c>
      <c r="AP24" s="17">
        <f t="shared" ref="AP24" si="34">AO24+1</f>
        <v>43</v>
      </c>
      <c r="AQ24" s="17">
        <f t="shared" ref="AQ24" si="35">AP24+1</f>
        <v>44</v>
      </c>
      <c r="AR24" s="17">
        <f t="shared" ref="AR24" si="36">AQ24+1</f>
        <v>45</v>
      </c>
      <c r="AS24" s="17">
        <f t="shared" ref="AS24" si="37">AR24+1</f>
        <v>46</v>
      </c>
      <c r="AT24" s="17">
        <f t="shared" ref="AT24" si="38">AS24+1</f>
        <v>47</v>
      </c>
      <c r="AU24" s="17">
        <f t="shared" ref="AU24" si="39">AT24+1</f>
        <v>48</v>
      </c>
      <c r="AV24" s="17">
        <f t="shared" ref="AV24" si="40">AU24+1</f>
        <v>49</v>
      </c>
    </row>
    <row r="25" spans="1:48" s="16" customFormat="1" ht="105.75" customHeight="1" x14ac:dyDescent="0.2">
      <c r="A25" s="332"/>
      <c r="B25" s="333" t="s">
        <v>656</v>
      </c>
      <c r="C25" s="333" t="s">
        <v>435</v>
      </c>
      <c r="D25" s="334" t="s">
        <v>665</v>
      </c>
      <c r="E25" s="334"/>
      <c r="F25" s="332"/>
      <c r="G25" s="335">
        <v>0.1</v>
      </c>
      <c r="H25" s="332"/>
      <c r="I25" s="332"/>
      <c r="J25" s="332"/>
      <c r="K25" s="332"/>
      <c r="L25" s="336"/>
      <c r="M25" s="337" t="s">
        <v>436</v>
      </c>
      <c r="N25" s="337" t="s">
        <v>727</v>
      </c>
      <c r="O25" s="333" t="s">
        <v>656</v>
      </c>
      <c r="P25" s="338">
        <v>1424.03</v>
      </c>
      <c r="Q25" s="339" t="s">
        <v>437</v>
      </c>
      <c r="R25" s="340" t="s">
        <v>666</v>
      </c>
      <c r="S25" s="341"/>
      <c r="T25" s="341"/>
      <c r="U25" s="332">
        <v>4</v>
      </c>
      <c r="V25" s="332">
        <v>1</v>
      </c>
      <c r="W25" s="345" t="s">
        <v>732</v>
      </c>
      <c r="X25" s="342">
        <v>907500</v>
      </c>
      <c r="Y25" s="341"/>
      <c r="Z25" s="343"/>
      <c r="AA25" s="342"/>
      <c r="AB25" s="342"/>
      <c r="AC25" s="342"/>
      <c r="AD25" s="342">
        <v>1089000</v>
      </c>
      <c r="AE25" s="342"/>
      <c r="AF25" s="332">
        <v>32413917885</v>
      </c>
      <c r="AG25" s="345" t="s">
        <v>731</v>
      </c>
      <c r="AH25" s="343">
        <v>45525</v>
      </c>
      <c r="AI25" s="343"/>
      <c r="AJ25" s="343">
        <v>45533</v>
      </c>
      <c r="AK25" s="343">
        <v>45533</v>
      </c>
      <c r="AL25" s="341"/>
      <c r="AM25" s="341"/>
      <c r="AN25" s="343"/>
      <c r="AO25" s="341"/>
      <c r="AP25" s="343">
        <v>45546</v>
      </c>
      <c r="AQ25" s="343"/>
      <c r="AR25" s="343">
        <v>45565</v>
      </c>
      <c r="AS25" s="343"/>
      <c r="AT25" s="343">
        <v>45657</v>
      </c>
      <c r="AU25" s="341"/>
      <c r="AV25" s="341"/>
    </row>
    <row r="26" spans="1:48" s="344" customFormat="1" ht="59.25" customHeight="1" x14ac:dyDescent="0.25"/>
  </sheetData>
  <mergeCells count="77">
    <mergeCell ref="AK14:AM14"/>
    <mergeCell ref="AN14:AP14"/>
    <mergeCell ref="AQ14:AS14"/>
    <mergeCell ref="AT14:AV14"/>
    <mergeCell ref="G14:I14"/>
    <mergeCell ref="J14:L14"/>
    <mergeCell ref="M14:O14"/>
    <mergeCell ref="P14:R14"/>
    <mergeCell ref="AH14:AJ14"/>
    <mergeCell ref="A16:AV16"/>
    <mergeCell ref="A17:AV17"/>
    <mergeCell ref="A18:AV18"/>
    <mergeCell ref="A19:AV19"/>
    <mergeCell ref="A5:AV5"/>
    <mergeCell ref="A15:AV15"/>
    <mergeCell ref="A12:AV12"/>
    <mergeCell ref="A13:AV13"/>
    <mergeCell ref="A7:AV7"/>
    <mergeCell ref="A8:AV8"/>
    <mergeCell ref="A9:AV9"/>
    <mergeCell ref="A10:AV10"/>
    <mergeCell ref="A11:AV11"/>
    <mergeCell ref="A14:C14"/>
    <mergeCell ref="S14:AG14"/>
    <mergeCell ref="D14:F14"/>
    <mergeCell ref="A20:AV20"/>
    <mergeCell ref="A21:A23"/>
    <mergeCell ref="C21:C23"/>
    <mergeCell ref="D21:D23"/>
    <mergeCell ref="B21:B23"/>
    <mergeCell ref="E21:L21"/>
    <mergeCell ref="M21:M23"/>
    <mergeCell ref="N21:N23"/>
    <mergeCell ref="O21:O23"/>
    <mergeCell ref="P21:P23"/>
    <mergeCell ref="Q21:Q23"/>
    <mergeCell ref="R21:R23"/>
    <mergeCell ref="S21:T21"/>
    <mergeCell ref="U21:U23"/>
    <mergeCell ref="V21:V23"/>
    <mergeCell ref="AQ22:AQ23"/>
    <mergeCell ref="AL22:AL23"/>
    <mergeCell ref="AM22:AM23"/>
    <mergeCell ref="AN22:AN23"/>
    <mergeCell ref="AO22:AO23"/>
    <mergeCell ref="AS21:AS23"/>
    <mergeCell ref="AT21:AT23"/>
    <mergeCell ref="AU21:AU23"/>
    <mergeCell ref="AV21:AV23"/>
    <mergeCell ref="E22:E23"/>
    <mergeCell ref="L22:L23"/>
    <mergeCell ref="S22:S23"/>
    <mergeCell ref="AP22:AP23"/>
    <mergeCell ref="AB21:AB23"/>
    <mergeCell ref="AC21:AC23"/>
    <mergeCell ref="AL21:AO21"/>
    <mergeCell ref="AP21:AQ21"/>
    <mergeCell ref="AR21:AR23"/>
    <mergeCell ref="AF22:AG22"/>
    <mergeCell ref="AH22:AI22"/>
    <mergeCell ref="AJ22:AJ23"/>
    <mergeCell ref="T22:T23"/>
    <mergeCell ref="AD21:AD23"/>
    <mergeCell ref="AE21:AE23"/>
    <mergeCell ref="AF21:AK21"/>
    <mergeCell ref="F22:F23"/>
    <mergeCell ref="G22:G23"/>
    <mergeCell ref="H22:H23"/>
    <mergeCell ref="K22:K23"/>
    <mergeCell ref="AK22:AK23"/>
    <mergeCell ref="I22:I23"/>
    <mergeCell ref="J22:J23"/>
    <mergeCell ref="W21:W23"/>
    <mergeCell ref="X21:X23"/>
    <mergeCell ref="Y21:Y23"/>
    <mergeCell ref="Z21:Z23"/>
    <mergeCell ref="AA21:AA23"/>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P82"/>
  <sheetViews>
    <sheetView view="pageBreakPreview" zoomScale="80" zoomScaleNormal="90" zoomScaleSheetLayoutView="80" workbookViewId="0"/>
  </sheetViews>
  <sheetFormatPr defaultRowHeight="15.75" x14ac:dyDescent="0.25"/>
  <cols>
    <col min="1" max="2" width="66.140625" style="86" customWidth="1"/>
    <col min="3" max="3" width="9.140625" style="50" customWidth="1"/>
    <col min="4" max="4" width="0.85546875" style="50" customWidth="1"/>
    <col min="5" max="15" width="9.140625" style="50" hidden="1" customWidth="1"/>
    <col min="16" max="256" width="9.140625" style="50"/>
    <col min="257" max="258" width="66.140625" style="50" customWidth="1"/>
    <col min="259" max="512" width="9.140625" style="50"/>
    <col min="513" max="514" width="66.140625" style="50" customWidth="1"/>
    <col min="515" max="768" width="9.140625" style="50"/>
    <col min="769" max="770" width="66.140625" style="50" customWidth="1"/>
    <col min="771" max="1024" width="9.140625" style="50"/>
    <col min="1025" max="1026" width="66.140625" style="50" customWidth="1"/>
    <col min="1027" max="1280" width="9.140625" style="50"/>
    <col min="1281" max="1282" width="66.140625" style="50" customWidth="1"/>
    <col min="1283" max="1536" width="9.140625" style="50"/>
    <col min="1537" max="1538" width="66.140625" style="50" customWidth="1"/>
    <col min="1539" max="1792" width="9.140625" style="50"/>
    <col min="1793" max="1794" width="66.140625" style="50" customWidth="1"/>
    <col min="1795" max="2048" width="9.140625" style="50"/>
    <col min="2049" max="2050" width="66.140625" style="50" customWidth="1"/>
    <col min="2051" max="2304" width="9.140625" style="50"/>
    <col min="2305" max="2306" width="66.140625" style="50" customWidth="1"/>
    <col min="2307" max="2560" width="9.140625" style="50"/>
    <col min="2561" max="2562" width="66.140625" style="50" customWidth="1"/>
    <col min="2563" max="2816" width="9.140625" style="50"/>
    <col min="2817" max="2818" width="66.140625" style="50" customWidth="1"/>
    <col min="2819" max="3072" width="9.140625" style="50"/>
    <col min="3073" max="3074" width="66.140625" style="50" customWidth="1"/>
    <col min="3075" max="3328" width="9.140625" style="50"/>
    <col min="3329" max="3330" width="66.140625" style="50" customWidth="1"/>
    <col min="3331" max="3584" width="9.140625" style="50"/>
    <col min="3585" max="3586" width="66.140625" style="50" customWidth="1"/>
    <col min="3587" max="3840" width="9.140625" style="50"/>
    <col min="3841" max="3842" width="66.140625" style="50" customWidth="1"/>
    <col min="3843" max="4096" width="9.140625" style="50"/>
    <col min="4097" max="4098" width="66.140625" style="50" customWidth="1"/>
    <col min="4099" max="4352" width="9.140625" style="50"/>
    <col min="4353" max="4354" width="66.140625" style="50" customWidth="1"/>
    <col min="4355" max="4608" width="9.140625" style="50"/>
    <col min="4609" max="4610" width="66.140625" style="50" customWidth="1"/>
    <col min="4611" max="4864" width="9.140625" style="50"/>
    <col min="4865" max="4866" width="66.140625" style="50" customWidth="1"/>
    <col min="4867" max="5120" width="9.140625" style="50"/>
    <col min="5121" max="5122" width="66.140625" style="50" customWidth="1"/>
    <col min="5123" max="5376" width="9.140625" style="50"/>
    <col min="5377" max="5378" width="66.140625" style="50" customWidth="1"/>
    <col min="5379" max="5632" width="9.140625" style="50"/>
    <col min="5633" max="5634" width="66.140625" style="50" customWidth="1"/>
    <col min="5635" max="5888" width="9.140625" style="50"/>
    <col min="5889" max="5890" width="66.140625" style="50" customWidth="1"/>
    <col min="5891" max="6144" width="9.140625" style="50"/>
    <col min="6145" max="6146" width="66.140625" style="50" customWidth="1"/>
    <col min="6147" max="6400" width="9.140625" style="50"/>
    <col min="6401" max="6402" width="66.140625" style="50" customWidth="1"/>
    <col min="6403" max="6656" width="9.140625" style="50"/>
    <col min="6657" max="6658" width="66.140625" style="50" customWidth="1"/>
    <col min="6659" max="6912" width="9.140625" style="50"/>
    <col min="6913" max="6914" width="66.140625" style="50" customWidth="1"/>
    <col min="6915" max="7168" width="9.140625" style="50"/>
    <col min="7169" max="7170" width="66.140625" style="50" customWidth="1"/>
    <col min="7171" max="7424" width="9.140625" style="50"/>
    <col min="7425" max="7426" width="66.140625" style="50" customWidth="1"/>
    <col min="7427" max="7680" width="9.140625" style="50"/>
    <col min="7681" max="7682" width="66.140625" style="50" customWidth="1"/>
    <col min="7683" max="7936" width="9.140625" style="50"/>
    <col min="7937" max="7938" width="66.140625" style="50" customWidth="1"/>
    <col min="7939" max="8192" width="9.140625" style="50"/>
    <col min="8193" max="8194" width="66.140625" style="50" customWidth="1"/>
    <col min="8195" max="8448" width="9.140625" style="50"/>
    <col min="8449" max="8450" width="66.140625" style="50" customWidth="1"/>
    <col min="8451" max="8704" width="9.140625" style="50"/>
    <col min="8705" max="8706" width="66.140625" style="50" customWidth="1"/>
    <col min="8707" max="8960" width="9.140625" style="50"/>
    <col min="8961" max="8962" width="66.140625" style="50" customWidth="1"/>
    <col min="8963" max="9216" width="9.140625" style="50"/>
    <col min="9217" max="9218" width="66.140625" style="50" customWidth="1"/>
    <col min="9219" max="9472" width="9.140625" style="50"/>
    <col min="9473" max="9474" width="66.140625" style="50" customWidth="1"/>
    <col min="9475" max="9728" width="9.140625" style="50"/>
    <col min="9729" max="9730" width="66.140625" style="50" customWidth="1"/>
    <col min="9731" max="9984" width="9.140625" style="50"/>
    <col min="9985" max="9986" width="66.140625" style="50" customWidth="1"/>
    <col min="9987" max="10240" width="9.140625" style="50"/>
    <col min="10241" max="10242" width="66.140625" style="50" customWidth="1"/>
    <col min="10243" max="10496" width="9.140625" style="50"/>
    <col min="10497" max="10498" width="66.140625" style="50" customWidth="1"/>
    <col min="10499" max="10752" width="9.140625" style="50"/>
    <col min="10753" max="10754" width="66.140625" style="50" customWidth="1"/>
    <col min="10755" max="11008" width="9.140625" style="50"/>
    <col min="11009" max="11010" width="66.140625" style="50" customWidth="1"/>
    <col min="11011" max="11264" width="9.140625" style="50"/>
    <col min="11265" max="11266" width="66.140625" style="50" customWidth="1"/>
    <col min="11267" max="11520" width="9.140625" style="50"/>
    <col min="11521" max="11522" width="66.140625" style="50" customWidth="1"/>
    <col min="11523" max="11776" width="9.140625" style="50"/>
    <col min="11777" max="11778" width="66.140625" style="50" customWidth="1"/>
    <col min="11779" max="12032" width="9.140625" style="50"/>
    <col min="12033" max="12034" width="66.140625" style="50" customWidth="1"/>
    <col min="12035" max="12288" width="9.140625" style="50"/>
    <col min="12289" max="12290" width="66.140625" style="50" customWidth="1"/>
    <col min="12291" max="12544" width="9.140625" style="50"/>
    <col min="12545" max="12546" width="66.140625" style="50" customWidth="1"/>
    <col min="12547" max="12800" width="9.140625" style="50"/>
    <col min="12801" max="12802" width="66.140625" style="50" customWidth="1"/>
    <col min="12803" max="13056" width="9.140625" style="50"/>
    <col min="13057" max="13058" width="66.140625" style="50" customWidth="1"/>
    <col min="13059" max="13312" width="9.140625" style="50"/>
    <col min="13313" max="13314" width="66.140625" style="50" customWidth="1"/>
    <col min="13315" max="13568" width="9.140625" style="50"/>
    <col min="13569" max="13570" width="66.140625" style="50" customWidth="1"/>
    <col min="13571" max="13824" width="9.140625" style="50"/>
    <col min="13825" max="13826" width="66.140625" style="50" customWidth="1"/>
    <col min="13827" max="14080" width="9.140625" style="50"/>
    <col min="14081" max="14082" width="66.140625" style="50" customWidth="1"/>
    <col min="14083" max="14336" width="9.140625" style="50"/>
    <col min="14337" max="14338" width="66.140625" style="50" customWidth="1"/>
    <col min="14339" max="14592" width="9.140625" style="50"/>
    <col min="14593" max="14594" width="66.140625" style="50" customWidth="1"/>
    <col min="14595" max="14848" width="9.140625" style="50"/>
    <col min="14849" max="14850" width="66.140625" style="50" customWidth="1"/>
    <col min="14851" max="15104" width="9.140625" style="50"/>
    <col min="15105" max="15106" width="66.140625" style="50" customWidth="1"/>
    <col min="15107" max="15360" width="9.140625" style="50"/>
    <col min="15361" max="15362" width="66.140625" style="50" customWidth="1"/>
    <col min="15363" max="15616" width="9.140625" style="50"/>
    <col min="15617" max="15618" width="66.140625" style="50" customWidth="1"/>
    <col min="15619" max="15872" width="9.140625" style="50"/>
    <col min="15873" max="15874" width="66.140625" style="50" customWidth="1"/>
    <col min="15875" max="16128" width="9.140625" style="50"/>
    <col min="16129" max="16130" width="66.140625" style="50" customWidth="1"/>
    <col min="16131" max="16384" width="9.140625" style="50"/>
  </cols>
  <sheetData>
    <row r="1" spans="1:15" ht="18.75" x14ac:dyDescent="0.25">
      <c r="B1" s="27" t="s">
        <v>68</v>
      </c>
    </row>
    <row r="2" spans="1:15" ht="18.75" x14ac:dyDescent="0.3">
      <c r="B2" s="12" t="s">
        <v>10</v>
      </c>
    </row>
    <row r="3" spans="1:15" ht="18.75" x14ac:dyDescent="0.3">
      <c r="B3" s="12" t="s">
        <v>433</v>
      </c>
    </row>
    <row r="4" spans="1:15" x14ac:dyDescent="0.25">
      <c r="B4" s="32"/>
    </row>
    <row r="5" spans="1:15" ht="18.75" x14ac:dyDescent="0.3">
      <c r="A5" s="111"/>
      <c r="B5" s="112"/>
      <c r="C5" s="112"/>
      <c r="D5" s="69"/>
      <c r="E5" s="69"/>
      <c r="F5" s="69"/>
      <c r="G5" s="69"/>
      <c r="H5" s="69"/>
    </row>
    <row r="6" spans="1:15" ht="18.75" x14ac:dyDescent="0.3">
      <c r="A6" s="353" t="s">
        <v>9</v>
      </c>
      <c r="B6" s="353"/>
      <c r="C6" s="353"/>
      <c r="D6" s="101"/>
      <c r="E6" s="101"/>
      <c r="F6" s="101"/>
      <c r="G6" s="101"/>
      <c r="H6" s="101"/>
    </row>
    <row r="7" spans="1:15" ht="18.75" x14ac:dyDescent="0.25">
      <c r="A7" s="11"/>
      <c r="B7" s="11"/>
      <c r="C7" s="11"/>
      <c r="D7" s="10"/>
      <c r="E7" s="10"/>
      <c r="F7" s="10"/>
      <c r="G7" s="10"/>
      <c r="H7" s="10"/>
    </row>
    <row r="8" spans="1:15" ht="18.75" x14ac:dyDescent="0.25">
      <c r="A8" s="354" t="s">
        <v>658</v>
      </c>
      <c r="B8" s="354"/>
      <c r="C8" s="354"/>
      <c r="D8" s="10"/>
      <c r="E8" s="10"/>
      <c r="F8" s="10"/>
      <c r="G8" s="10"/>
      <c r="H8" s="10"/>
    </row>
    <row r="9" spans="1:15" x14ac:dyDescent="0.25">
      <c r="A9" s="350" t="s">
        <v>8</v>
      </c>
      <c r="B9" s="350"/>
      <c r="C9" s="350"/>
      <c r="D9" s="7"/>
      <c r="E9" s="7"/>
      <c r="F9" s="7"/>
      <c r="G9" s="7"/>
      <c r="H9" s="7"/>
    </row>
    <row r="10" spans="1:15" ht="18.75" x14ac:dyDescent="0.25">
      <c r="A10" s="11"/>
      <c r="B10" s="11"/>
      <c r="C10" s="11"/>
      <c r="D10" s="5"/>
      <c r="E10" s="5"/>
      <c r="F10" s="5"/>
      <c r="G10" s="5"/>
      <c r="H10" s="5"/>
    </row>
    <row r="11" spans="1:15" ht="18.75" x14ac:dyDescent="0.25">
      <c r="A11" s="352" t="s">
        <v>723</v>
      </c>
      <c r="B11" s="353"/>
      <c r="C11" s="353"/>
      <c r="D11" s="10"/>
      <c r="E11" s="10"/>
      <c r="F11" s="10"/>
      <c r="G11" s="10"/>
      <c r="H11" s="10"/>
    </row>
    <row r="12" spans="1:15" ht="30.75" customHeight="1" x14ac:dyDescent="0.25">
      <c r="A12" s="350" t="s">
        <v>7</v>
      </c>
      <c r="B12" s="350"/>
      <c r="C12" s="350"/>
      <c r="D12" s="7"/>
      <c r="E12" s="7"/>
      <c r="F12" s="7"/>
      <c r="G12" s="7"/>
      <c r="H12" s="7"/>
    </row>
    <row r="13" spans="1:15" ht="41.25" customHeight="1" x14ac:dyDescent="0.25">
      <c r="A13" s="351" t="s">
        <v>724</v>
      </c>
      <c r="B13" s="351"/>
      <c r="C13" s="351"/>
      <c r="D13" s="351"/>
      <c r="E13" s="351"/>
      <c r="F13" s="351"/>
      <c r="G13" s="351"/>
      <c r="H13" s="351"/>
      <c r="I13" s="351"/>
      <c r="J13" s="351"/>
      <c r="K13" s="351"/>
      <c r="L13" s="351"/>
      <c r="M13" s="351"/>
      <c r="N13" s="351"/>
      <c r="O13" s="351"/>
    </row>
    <row r="14" spans="1:15" ht="21.75" customHeight="1" x14ac:dyDescent="0.25">
      <c r="A14" s="138"/>
      <c r="B14" s="50"/>
    </row>
    <row r="15" spans="1:15" x14ac:dyDescent="0.25">
      <c r="A15" s="350" t="s">
        <v>6</v>
      </c>
      <c r="B15" s="350"/>
      <c r="C15" s="350"/>
      <c r="D15" s="7"/>
      <c r="E15" s="7"/>
      <c r="F15" s="7"/>
      <c r="G15" s="7"/>
      <c r="H15" s="7"/>
    </row>
    <row r="16" spans="1:15" x14ac:dyDescent="0.25">
      <c r="B16" s="87"/>
    </row>
    <row r="17" spans="1:16" ht="33.75" customHeight="1" x14ac:dyDescent="0.25">
      <c r="A17" s="449" t="s">
        <v>396</v>
      </c>
      <c r="B17" s="450"/>
    </row>
    <row r="18" spans="1:16" x14ac:dyDescent="0.25">
      <c r="B18" s="32"/>
    </row>
    <row r="19" spans="1:16" ht="16.5" thickBot="1" x14ac:dyDescent="0.3">
      <c r="B19" s="88"/>
    </row>
    <row r="20" spans="1:16" ht="71.25" customHeight="1" thickBot="1" x14ac:dyDescent="0.3">
      <c r="A20" s="140" t="s">
        <v>277</v>
      </c>
      <c r="B20" s="139" t="s">
        <v>724</v>
      </c>
      <c r="C20" s="137"/>
      <c r="D20" s="137"/>
      <c r="E20" s="137"/>
      <c r="F20" s="137"/>
      <c r="G20" s="137"/>
      <c r="H20" s="137"/>
      <c r="I20" s="137"/>
      <c r="J20" s="137"/>
      <c r="K20" s="137"/>
      <c r="L20" s="137"/>
      <c r="M20" s="137"/>
      <c r="N20" s="137"/>
      <c r="O20" s="137"/>
      <c r="P20" s="137"/>
    </row>
    <row r="21" spans="1:16" ht="24" customHeight="1" thickBot="1" x14ac:dyDescent="0.3">
      <c r="A21" s="116" t="s">
        <v>278</v>
      </c>
      <c r="B21" s="113" t="s">
        <v>434</v>
      </c>
    </row>
    <row r="22" spans="1:16" ht="16.5" thickBot="1" x14ac:dyDescent="0.3">
      <c r="A22" s="116" t="s">
        <v>260</v>
      </c>
      <c r="B22" s="90" t="s">
        <v>518</v>
      </c>
    </row>
    <row r="23" spans="1:16" ht="16.5" thickBot="1" x14ac:dyDescent="0.3">
      <c r="A23" s="116" t="s">
        <v>279</v>
      </c>
      <c r="B23" s="90" t="s">
        <v>728</v>
      </c>
    </row>
    <row r="24" spans="1:16" ht="16.5" thickBot="1" x14ac:dyDescent="0.3">
      <c r="A24" s="117" t="s">
        <v>280</v>
      </c>
      <c r="B24" s="89" t="s">
        <v>660</v>
      </c>
    </row>
    <row r="25" spans="1:16" ht="16.5" thickBot="1" x14ac:dyDescent="0.3">
      <c r="A25" s="118" t="s">
        <v>281</v>
      </c>
      <c r="B25" s="91" t="s">
        <v>730</v>
      </c>
    </row>
    <row r="26" spans="1:16" ht="32.25" thickBot="1" x14ac:dyDescent="0.3">
      <c r="A26" s="119" t="s">
        <v>667</v>
      </c>
      <c r="B26" s="92">
        <v>1.2</v>
      </c>
    </row>
    <row r="27" spans="1:16" ht="32.25" thickBot="1" x14ac:dyDescent="0.3">
      <c r="A27" s="120" t="s">
        <v>282</v>
      </c>
      <c r="B27" s="92" t="s">
        <v>416</v>
      </c>
    </row>
    <row r="28" spans="1:16" ht="32.25" thickBot="1" x14ac:dyDescent="0.3">
      <c r="A28" s="121" t="s">
        <v>283</v>
      </c>
      <c r="B28" s="92" t="s">
        <v>425</v>
      </c>
    </row>
    <row r="29" spans="1:16" ht="32.25" thickBot="1" x14ac:dyDescent="0.3">
      <c r="A29" s="121" t="s">
        <v>284</v>
      </c>
      <c r="B29" s="92" t="s">
        <v>425</v>
      </c>
    </row>
    <row r="30" spans="1:16" ht="16.5" thickBot="1" x14ac:dyDescent="0.3">
      <c r="A30" s="120" t="s">
        <v>285</v>
      </c>
      <c r="B30" s="92" t="s">
        <v>425</v>
      </c>
    </row>
    <row r="31" spans="1:16" ht="32.25" thickBot="1" x14ac:dyDescent="0.3">
      <c r="A31" s="121" t="s">
        <v>286</v>
      </c>
      <c r="B31" s="92" t="s">
        <v>425</v>
      </c>
    </row>
    <row r="32" spans="1:16" ht="32.25" thickBot="1" x14ac:dyDescent="0.3">
      <c r="A32" s="120" t="s">
        <v>287</v>
      </c>
      <c r="B32" s="92" t="s">
        <v>425</v>
      </c>
    </row>
    <row r="33" spans="1:2" ht="16.5" thickBot="1" x14ac:dyDescent="0.3">
      <c r="A33" s="120" t="s">
        <v>288</v>
      </c>
      <c r="B33" s="92" t="s">
        <v>425</v>
      </c>
    </row>
    <row r="34" spans="1:2" ht="16.5" thickBot="1" x14ac:dyDescent="0.3">
      <c r="A34" s="120" t="s">
        <v>289</v>
      </c>
      <c r="B34" s="92" t="s">
        <v>425</v>
      </c>
    </row>
    <row r="35" spans="1:2" ht="16.5" thickBot="1" x14ac:dyDescent="0.3">
      <c r="A35" s="120" t="s">
        <v>290</v>
      </c>
      <c r="B35" s="92" t="s">
        <v>425</v>
      </c>
    </row>
    <row r="36" spans="1:2" ht="32.25" thickBot="1" x14ac:dyDescent="0.3">
      <c r="A36" s="121" t="s">
        <v>291</v>
      </c>
      <c r="B36" s="92" t="s">
        <v>425</v>
      </c>
    </row>
    <row r="37" spans="1:2" ht="32.25" thickBot="1" x14ac:dyDescent="0.3">
      <c r="A37" s="120" t="s">
        <v>287</v>
      </c>
      <c r="B37" s="92" t="s">
        <v>425</v>
      </c>
    </row>
    <row r="38" spans="1:2" ht="16.5" thickBot="1" x14ac:dyDescent="0.3">
      <c r="A38" s="120" t="s">
        <v>288</v>
      </c>
      <c r="B38" s="92" t="s">
        <v>425</v>
      </c>
    </row>
    <row r="39" spans="1:2" ht="16.5" thickBot="1" x14ac:dyDescent="0.3">
      <c r="A39" s="120" t="s">
        <v>289</v>
      </c>
      <c r="B39" s="92" t="s">
        <v>425</v>
      </c>
    </row>
    <row r="40" spans="1:2" ht="16.5" thickBot="1" x14ac:dyDescent="0.3">
      <c r="A40" s="120" t="s">
        <v>290</v>
      </c>
      <c r="B40" s="92" t="s">
        <v>425</v>
      </c>
    </row>
    <row r="41" spans="1:2" ht="32.25" thickBot="1" x14ac:dyDescent="0.3">
      <c r="A41" s="121" t="s">
        <v>292</v>
      </c>
      <c r="B41" s="92" t="s">
        <v>425</v>
      </c>
    </row>
    <row r="42" spans="1:2" ht="32.25" thickBot="1" x14ac:dyDescent="0.3">
      <c r="A42" s="120" t="s">
        <v>287</v>
      </c>
      <c r="B42" s="92" t="s">
        <v>425</v>
      </c>
    </row>
    <row r="43" spans="1:2" ht="16.5" thickBot="1" x14ac:dyDescent="0.3">
      <c r="A43" s="120" t="s">
        <v>288</v>
      </c>
      <c r="B43" s="92" t="s">
        <v>425</v>
      </c>
    </row>
    <row r="44" spans="1:2" ht="16.5" thickBot="1" x14ac:dyDescent="0.3">
      <c r="A44" s="120" t="s">
        <v>289</v>
      </c>
      <c r="B44" s="92" t="s">
        <v>425</v>
      </c>
    </row>
    <row r="45" spans="1:2" ht="16.5" thickBot="1" x14ac:dyDescent="0.3">
      <c r="A45" s="120" t="s">
        <v>290</v>
      </c>
      <c r="B45" s="92" t="s">
        <v>425</v>
      </c>
    </row>
    <row r="46" spans="1:2" ht="32.25" thickBot="1" x14ac:dyDescent="0.3">
      <c r="A46" s="122" t="s">
        <v>293</v>
      </c>
      <c r="B46" s="92" t="s">
        <v>425</v>
      </c>
    </row>
    <row r="47" spans="1:2" ht="16.5" thickBot="1" x14ac:dyDescent="0.3">
      <c r="A47" s="123" t="s">
        <v>285</v>
      </c>
      <c r="B47" s="92" t="s">
        <v>425</v>
      </c>
    </row>
    <row r="48" spans="1:2" ht="16.5" thickBot="1" x14ac:dyDescent="0.3">
      <c r="A48" s="123" t="s">
        <v>294</v>
      </c>
      <c r="B48" s="92" t="s">
        <v>425</v>
      </c>
    </row>
    <row r="49" spans="1:2" ht="16.5" thickBot="1" x14ac:dyDescent="0.3">
      <c r="A49" s="123" t="s">
        <v>295</v>
      </c>
      <c r="B49" s="92" t="s">
        <v>425</v>
      </c>
    </row>
    <row r="50" spans="1:2" ht="32.25" thickBot="1" x14ac:dyDescent="0.3">
      <c r="A50" s="123" t="s">
        <v>296</v>
      </c>
      <c r="B50" s="92" t="s">
        <v>425</v>
      </c>
    </row>
    <row r="51" spans="1:2" ht="16.5" thickBot="1" x14ac:dyDescent="0.3">
      <c r="A51" s="117" t="s">
        <v>297</v>
      </c>
      <c r="B51" s="92" t="s">
        <v>425</v>
      </c>
    </row>
    <row r="52" spans="1:2" ht="16.5" thickBot="1" x14ac:dyDescent="0.3">
      <c r="A52" s="117" t="s">
        <v>298</v>
      </c>
      <c r="B52" s="92" t="s">
        <v>425</v>
      </c>
    </row>
    <row r="53" spans="1:2" ht="16.5" thickBot="1" x14ac:dyDescent="0.3">
      <c r="A53" s="117" t="s">
        <v>299</v>
      </c>
      <c r="B53" s="92" t="s">
        <v>425</v>
      </c>
    </row>
    <row r="54" spans="1:2" ht="16.5" thickBot="1" x14ac:dyDescent="0.3">
      <c r="A54" s="118" t="s">
        <v>300</v>
      </c>
      <c r="B54" s="92" t="s">
        <v>425</v>
      </c>
    </row>
    <row r="55" spans="1:2" ht="15.75" customHeight="1" thickBot="1" x14ac:dyDescent="0.3">
      <c r="A55" s="122" t="s">
        <v>301</v>
      </c>
      <c r="B55" s="92" t="s">
        <v>425</v>
      </c>
    </row>
    <row r="56" spans="1:2" ht="16.5" thickBot="1" x14ac:dyDescent="0.3">
      <c r="A56" s="124" t="s">
        <v>302</v>
      </c>
      <c r="B56" s="92" t="s">
        <v>425</v>
      </c>
    </row>
    <row r="57" spans="1:2" ht="16.5" thickBot="1" x14ac:dyDescent="0.3">
      <c r="A57" s="124" t="s">
        <v>303</v>
      </c>
      <c r="B57" s="92" t="s">
        <v>425</v>
      </c>
    </row>
    <row r="58" spans="1:2" ht="16.5" thickBot="1" x14ac:dyDescent="0.3">
      <c r="A58" s="124" t="s">
        <v>304</v>
      </c>
      <c r="B58" s="92" t="s">
        <v>425</v>
      </c>
    </row>
    <row r="59" spans="1:2" ht="16.5" thickBot="1" x14ac:dyDescent="0.3">
      <c r="A59" s="124" t="s">
        <v>305</v>
      </c>
      <c r="B59" s="92" t="s">
        <v>425</v>
      </c>
    </row>
    <row r="60" spans="1:2" ht="16.5" thickBot="1" x14ac:dyDescent="0.3">
      <c r="A60" s="125" t="s">
        <v>306</v>
      </c>
      <c r="B60" s="92" t="s">
        <v>425</v>
      </c>
    </row>
    <row r="61" spans="1:2" ht="32.25" thickBot="1" x14ac:dyDescent="0.3">
      <c r="A61" s="123" t="s">
        <v>307</v>
      </c>
      <c r="B61" s="92" t="s">
        <v>425</v>
      </c>
    </row>
    <row r="62" spans="1:2" ht="32.25" thickBot="1" x14ac:dyDescent="0.3">
      <c r="A62" s="117" t="s">
        <v>308</v>
      </c>
      <c r="B62" s="92" t="s">
        <v>425</v>
      </c>
    </row>
    <row r="63" spans="1:2" ht="16.5" thickBot="1" x14ac:dyDescent="0.3">
      <c r="A63" s="123" t="s">
        <v>285</v>
      </c>
      <c r="B63" s="92" t="s">
        <v>425</v>
      </c>
    </row>
    <row r="64" spans="1:2" ht="16.5" thickBot="1" x14ac:dyDescent="0.3">
      <c r="A64" s="123" t="s">
        <v>309</v>
      </c>
      <c r="B64" s="92" t="s">
        <v>425</v>
      </c>
    </row>
    <row r="65" spans="1:2" ht="16.5" thickBot="1" x14ac:dyDescent="0.3">
      <c r="A65" s="123" t="s">
        <v>310</v>
      </c>
      <c r="B65" s="92" t="s">
        <v>425</v>
      </c>
    </row>
    <row r="66" spans="1:2" ht="16.5" thickBot="1" x14ac:dyDescent="0.3">
      <c r="A66" s="126" t="s">
        <v>311</v>
      </c>
      <c r="B66" s="92" t="s">
        <v>425</v>
      </c>
    </row>
    <row r="67" spans="1:2" ht="16.5" thickBot="1" x14ac:dyDescent="0.3">
      <c r="A67" s="117" t="s">
        <v>312</v>
      </c>
      <c r="B67" s="92" t="s">
        <v>425</v>
      </c>
    </row>
    <row r="68" spans="1:2" ht="16.5" thickBot="1" x14ac:dyDescent="0.3">
      <c r="A68" s="124" t="s">
        <v>313</v>
      </c>
      <c r="B68" s="92" t="s">
        <v>425</v>
      </c>
    </row>
    <row r="69" spans="1:2" ht="16.5" thickBot="1" x14ac:dyDescent="0.3">
      <c r="A69" s="124" t="s">
        <v>314</v>
      </c>
      <c r="B69" s="92" t="s">
        <v>425</v>
      </c>
    </row>
    <row r="70" spans="1:2" ht="16.5" thickBot="1" x14ac:dyDescent="0.3">
      <c r="A70" s="124" t="s">
        <v>315</v>
      </c>
      <c r="B70" s="92" t="s">
        <v>425</v>
      </c>
    </row>
    <row r="71" spans="1:2" ht="32.25" thickBot="1" x14ac:dyDescent="0.3">
      <c r="A71" s="127" t="s">
        <v>316</v>
      </c>
      <c r="B71" s="92" t="s">
        <v>425</v>
      </c>
    </row>
    <row r="72" spans="1:2" ht="31.5" customHeight="1" thickBot="1" x14ac:dyDescent="0.3">
      <c r="A72" s="122" t="s">
        <v>317</v>
      </c>
      <c r="B72" s="92" t="s">
        <v>425</v>
      </c>
    </row>
    <row r="73" spans="1:2" ht="16.5" thickBot="1" x14ac:dyDescent="0.3">
      <c r="A73" s="124" t="s">
        <v>318</v>
      </c>
      <c r="B73" s="92" t="s">
        <v>425</v>
      </c>
    </row>
    <row r="74" spans="1:2" ht="16.5" thickBot="1" x14ac:dyDescent="0.3">
      <c r="A74" s="124" t="s">
        <v>319</v>
      </c>
      <c r="B74" s="92" t="s">
        <v>425</v>
      </c>
    </row>
    <row r="75" spans="1:2" ht="16.5" thickBot="1" x14ac:dyDescent="0.3">
      <c r="A75" s="124" t="s">
        <v>320</v>
      </c>
      <c r="B75" s="92" t="s">
        <v>425</v>
      </c>
    </row>
    <row r="76" spans="1:2" ht="16.5" thickBot="1" x14ac:dyDescent="0.3">
      <c r="A76" s="124" t="s">
        <v>321</v>
      </c>
      <c r="B76" s="92" t="s">
        <v>425</v>
      </c>
    </row>
    <row r="77" spans="1:2" ht="16.5" thickBot="1" x14ac:dyDescent="0.3">
      <c r="A77" s="128" t="s">
        <v>322</v>
      </c>
      <c r="B77" s="92" t="s">
        <v>425</v>
      </c>
    </row>
    <row r="78" spans="1:2" x14ac:dyDescent="0.25">
      <c r="A78" s="50"/>
    </row>
    <row r="79" spans="1:2" x14ac:dyDescent="0.25">
      <c r="A79" s="50"/>
    </row>
    <row r="80" spans="1:2" x14ac:dyDescent="0.25">
      <c r="A80" s="93"/>
      <c r="B80" s="94"/>
    </row>
    <row r="81" spans="1:2" x14ac:dyDescent="0.25">
      <c r="A81" s="50"/>
      <c r="B81" s="95"/>
    </row>
    <row r="82" spans="1:2" x14ac:dyDescent="0.25">
      <c r="A82" s="50"/>
      <c r="B82" s="96"/>
    </row>
  </sheetData>
  <mergeCells count="8">
    <mergeCell ref="A17:B17"/>
    <mergeCell ref="A15:C15"/>
    <mergeCell ref="A6:C6"/>
    <mergeCell ref="A8:C8"/>
    <mergeCell ref="A9:C9"/>
    <mergeCell ref="A11:C11"/>
    <mergeCell ref="A12:C12"/>
    <mergeCell ref="A13:O13"/>
  </mergeCells>
  <pageMargins left="0.70866141732283472" right="0.70866141732283472" top="0.74803149606299213" bottom="0.74803149606299213" header="0.31496062992125984" footer="0.31496062992125984"/>
  <pageSetup paperSize="8" scale="6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KK348"/>
  <sheetViews>
    <sheetView workbookViewId="0"/>
  </sheetViews>
  <sheetFormatPr defaultColWidth="9.140625" defaultRowHeight="11.25" customHeight="1" x14ac:dyDescent="0.2"/>
  <cols>
    <col min="1" max="1" width="9.7109375" style="303" customWidth="1"/>
    <col min="2" max="2" width="20.7109375" style="303" customWidth="1"/>
    <col min="3" max="3" width="10.7109375" style="303" customWidth="1"/>
    <col min="4" max="4" width="12.85546875" style="303" customWidth="1"/>
    <col min="5" max="5" width="10.42578125" style="303" customWidth="1"/>
    <col min="6" max="6" width="11.7109375" style="303" customWidth="1"/>
    <col min="7" max="7" width="6.140625" style="303" customWidth="1"/>
    <col min="8" max="8" width="12.42578125" style="303" customWidth="1"/>
    <col min="9" max="9" width="10.7109375" style="303" customWidth="1"/>
    <col min="10" max="10" width="12.42578125" style="303" customWidth="1"/>
    <col min="11" max="11" width="13.28515625" style="303" customWidth="1"/>
    <col min="12" max="12" width="17" style="303" customWidth="1"/>
    <col min="13" max="13" width="11.5703125" style="303" customWidth="1"/>
    <col min="14" max="14" width="17" style="303" customWidth="1"/>
    <col min="15" max="15" width="12.85546875" style="303" customWidth="1"/>
    <col min="16" max="16" width="17" style="303" customWidth="1"/>
    <col min="17" max="17" width="75.28515625" style="216" hidden="1" customWidth="1"/>
    <col min="18" max="18" width="126.5703125" style="216" hidden="1" customWidth="1"/>
    <col min="19" max="27" width="9.140625" style="303"/>
    <col min="28" max="32" width="64.42578125" style="212" hidden="1" customWidth="1"/>
    <col min="33" max="36" width="58.42578125" style="212" hidden="1" customWidth="1"/>
    <col min="37" max="41" width="64.42578125" style="212" hidden="1" customWidth="1"/>
    <col min="42" max="45" width="58.42578125" style="212" hidden="1" customWidth="1"/>
    <col min="46" max="50" width="64.42578125" style="212" hidden="1" customWidth="1"/>
    <col min="51" max="54" width="58.42578125" style="212" hidden="1" customWidth="1"/>
    <col min="55" max="59" width="64.42578125" style="212" hidden="1" customWidth="1"/>
    <col min="60" max="63" width="58.42578125" style="212" hidden="1" customWidth="1"/>
    <col min="64" max="69" width="76.140625" style="212" hidden="1" customWidth="1"/>
    <col min="70" max="79" width="127.28515625" style="212" hidden="1" customWidth="1"/>
    <col min="80" max="85" width="76.140625" style="212" hidden="1" customWidth="1"/>
    <col min="86" max="95" width="127.28515625" style="212" hidden="1" customWidth="1"/>
    <col min="96" max="101" width="76.140625" style="212" hidden="1" customWidth="1"/>
    <col min="102" max="111" width="127.28515625" style="212" hidden="1" customWidth="1"/>
    <col min="112" max="117" width="76.140625" style="212" hidden="1" customWidth="1"/>
    <col min="118" max="127" width="127.28515625" style="212" hidden="1" customWidth="1"/>
    <col min="128" max="133" width="76.140625" style="212" hidden="1" customWidth="1"/>
    <col min="134" max="143" width="127.28515625" style="212" hidden="1" customWidth="1"/>
    <col min="144" max="149" width="76.140625" style="212" hidden="1" customWidth="1"/>
    <col min="150" max="159" width="127.28515625" style="212" hidden="1" customWidth="1"/>
    <col min="160" max="165" width="76.140625" style="212" hidden="1" customWidth="1"/>
    <col min="166" max="175" width="127.28515625" style="212" hidden="1" customWidth="1"/>
    <col min="176" max="223" width="203.42578125" style="212" hidden="1" customWidth="1"/>
    <col min="224" max="228" width="66.42578125" style="212" hidden="1" customWidth="1"/>
    <col min="229" max="232" width="45.7109375" style="212" hidden="1" customWidth="1"/>
    <col min="233" max="233" width="203.42578125" style="212" hidden="1" customWidth="1"/>
    <col min="234" max="244" width="51.85546875" style="212" hidden="1" customWidth="1"/>
    <col min="245" max="260" width="173" style="212" hidden="1" customWidth="1"/>
    <col min="261" max="261" width="51.85546875" style="212" hidden="1" customWidth="1"/>
    <col min="262" max="265" width="156" style="212" hidden="1" customWidth="1"/>
    <col min="266" max="266" width="84.28515625" style="212" hidden="1" customWidth="1"/>
    <col min="267" max="272" width="156" style="212" hidden="1" customWidth="1"/>
    <col min="273" max="273" width="84.28515625" style="212" hidden="1" customWidth="1"/>
    <col min="274" max="279" width="61.140625" style="212" hidden="1" customWidth="1"/>
    <col min="280" max="285" width="82" style="212" hidden="1" customWidth="1"/>
    <col min="286" max="291" width="61.140625" style="212" hidden="1" customWidth="1"/>
    <col min="292" max="297" width="82" style="212" hidden="1" customWidth="1"/>
    <col min="298" max="16384" width="9.140625" style="303"/>
  </cols>
  <sheetData>
    <row r="1" spans="1:159" s="208" customFormat="1" ht="15" x14ac:dyDescent="0.25">
      <c r="A1" s="206"/>
      <c r="B1" s="206"/>
      <c r="C1" s="206"/>
      <c r="D1" s="206"/>
      <c r="E1" s="206"/>
      <c r="F1" s="206"/>
      <c r="G1" s="206"/>
      <c r="H1" s="206"/>
      <c r="I1" s="206"/>
      <c r="J1" s="206"/>
      <c r="K1" s="206"/>
      <c r="L1" s="206"/>
      <c r="M1" s="206"/>
      <c r="N1" s="206"/>
      <c r="O1" s="206"/>
      <c r="P1" s="207" t="s">
        <v>524</v>
      </c>
    </row>
    <row r="2" spans="1:159" s="208" customFormat="1" ht="11.25" customHeight="1" x14ac:dyDescent="0.25">
      <c r="A2" s="209"/>
      <c r="B2" s="209"/>
      <c r="C2" s="209"/>
      <c r="D2" s="209"/>
      <c r="E2" s="209"/>
      <c r="F2" s="209"/>
      <c r="G2" s="209"/>
      <c r="H2" s="209"/>
      <c r="I2" s="209"/>
      <c r="J2" s="209"/>
      <c r="K2" s="209"/>
      <c r="L2" s="209"/>
      <c r="M2" s="209"/>
      <c r="P2" s="207" t="s">
        <v>668</v>
      </c>
    </row>
    <row r="3" spans="1:159" s="208" customFormat="1" ht="15" x14ac:dyDescent="0.25">
      <c r="A3" s="209"/>
      <c r="B3" s="209"/>
      <c r="C3" s="209"/>
      <c r="D3" s="209"/>
      <c r="E3" s="209"/>
      <c r="F3" s="209"/>
      <c r="G3" s="209"/>
      <c r="H3" s="209"/>
      <c r="I3" s="209"/>
      <c r="J3" s="209"/>
      <c r="K3" s="209"/>
      <c r="L3" s="209"/>
      <c r="M3" s="209"/>
      <c r="P3" s="207"/>
    </row>
    <row r="4" spans="1:159" s="208" customFormat="1" ht="11.25" customHeight="1" x14ac:dyDescent="0.25">
      <c r="A4" s="451" t="s">
        <v>469</v>
      </c>
      <c r="B4" s="451"/>
      <c r="C4" s="451"/>
      <c r="D4" s="451"/>
      <c r="E4" s="451"/>
      <c r="F4" s="209"/>
      <c r="G4" s="209"/>
      <c r="H4" s="209"/>
      <c r="I4" s="209"/>
      <c r="L4" s="209"/>
      <c r="M4" s="451" t="s">
        <v>470</v>
      </c>
      <c r="N4" s="451"/>
      <c r="O4" s="451"/>
      <c r="P4" s="451"/>
    </row>
    <row r="5" spans="1:159" s="208" customFormat="1" ht="11.25" customHeight="1" x14ac:dyDescent="0.25">
      <c r="A5" s="452"/>
      <c r="B5" s="452"/>
      <c r="C5" s="452"/>
      <c r="D5" s="452"/>
      <c r="E5" s="452"/>
      <c r="F5" s="209"/>
      <c r="G5" s="209"/>
      <c r="H5" s="209"/>
      <c r="I5" s="209"/>
      <c r="M5" s="453" t="s">
        <v>669</v>
      </c>
      <c r="N5" s="453"/>
      <c r="O5" s="453"/>
      <c r="P5" s="453"/>
      <c r="AB5" s="212" t="s">
        <v>472</v>
      </c>
      <c r="AC5" s="212" t="s">
        <v>472</v>
      </c>
      <c r="AD5" s="212" t="s">
        <v>472</v>
      </c>
      <c r="AE5" s="212" t="s">
        <v>472</v>
      </c>
      <c r="AF5" s="212" t="s">
        <v>472</v>
      </c>
      <c r="AG5" s="212" t="s">
        <v>472</v>
      </c>
      <c r="AH5" s="212" t="s">
        <v>472</v>
      </c>
      <c r="AI5" s="212" t="s">
        <v>472</v>
      </c>
      <c r="AJ5" s="212" t="s">
        <v>472</v>
      </c>
    </row>
    <row r="6" spans="1:159" s="208" customFormat="1" ht="29.25" customHeight="1" x14ac:dyDescent="0.25">
      <c r="A6" s="452"/>
      <c r="B6" s="452"/>
      <c r="C6" s="452"/>
      <c r="D6" s="452"/>
      <c r="E6" s="452"/>
      <c r="F6" s="209"/>
      <c r="G6" s="209"/>
      <c r="H6" s="209"/>
      <c r="I6" s="209"/>
      <c r="M6" s="453" t="s">
        <v>471</v>
      </c>
      <c r="N6" s="453"/>
      <c r="O6" s="453"/>
      <c r="P6" s="453"/>
      <c r="AK6" s="212" t="s">
        <v>472</v>
      </c>
      <c r="AL6" s="212" t="s">
        <v>472</v>
      </c>
      <c r="AM6" s="212" t="s">
        <v>472</v>
      </c>
      <c r="AN6" s="212" t="s">
        <v>472</v>
      </c>
      <c r="AO6" s="212" t="s">
        <v>472</v>
      </c>
      <c r="AP6" s="212" t="s">
        <v>472</v>
      </c>
      <c r="AQ6" s="212" t="s">
        <v>472</v>
      </c>
      <c r="AR6" s="212" t="s">
        <v>472</v>
      </c>
      <c r="AS6" s="212" t="s">
        <v>472</v>
      </c>
    </row>
    <row r="7" spans="1:159" s="208" customFormat="1" ht="11.25" customHeight="1" x14ac:dyDescent="0.25">
      <c r="A7" s="457"/>
      <c r="B7" s="457"/>
      <c r="C7" s="457"/>
      <c r="D7" s="457"/>
      <c r="E7" s="457"/>
      <c r="F7" s="209"/>
      <c r="G7" s="209"/>
      <c r="H7" s="209"/>
      <c r="I7" s="209"/>
      <c r="L7" s="209"/>
      <c r="M7" s="457"/>
      <c r="N7" s="457"/>
      <c r="O7" s="457"/>
      <c r="P7" s="457"/>
      <c r="AT7" s="212" t="s">
        <v>472</v>
      </c>
      <c r="AU7" s="212" t="s">
        <v>472</v>
      </c>
      <c r="AV7" s="212" t="s">
        <v>472</v>
      </c>
      <c r="AW7" s="212" t="s">
        <v>472</v>
      </c>
      <c r="AX7" s="212" t="s">
        <v>472</v>
      </c>
      <c r="AY7" s="212" t="s">
        <v>472</v>
      </c>
      <c r="AZ7" s="212" t="s">
        <v>472</v>
      </c>
      <c r="BA7" s="212" t="s">
        <v>472</v>
      </c>
      <c r="BB7" s="212" t="s">
        <v>472</v>
      </c>
    </row>
    <row r="8" spans="1:159" s="208" customFormat="1" ht="15" x14ac:dyDescent="0.25">
      <c r="A8" s="458" t="s">
        <v>670</v>
      </c>
      <c r="B8" s="458"/>
      <c r="C8" s="458"/>
      <c r="D8" s="458"/>
      <c r="E8" s="458"/>
      <c r="F8" s="209"/>
      <c r="G8" s="209"/>
      <c r="H8" s="209"/>
      <c r="I8" s="209"/>
      <c r="L8" s="209"/>
      <c r="M8" s="459" t="s">
        <v>670</v>
      </c>
      <c r="N8" s="459"/>
      <c r="O8" s="459"/>
      <c r="P8" s="459"/>
      <c r="BC8" s="212" t="s">
        <v>670</v>
      </c>
      <c r="BD8" s="212" t="s">
        <v>472</v>
      </c>
      <c r="BE8" s="212" t="s">
        <v>472</v>
      </c>
      <c r="BF8" s="212" t="s">
        <v>472</v>
      </c>
      <c r="BG8" s="212" t="s">
        <v>472</v>
      </c>
      <c r="BH8" s="212" t="s">
        <v>670</v>
      </c>
      <c r="BI8" s="212" t="s">
        <v>472</v>
      </c>
      <c r="BJ8" s="212" t="s">
        <v>472</v>
      </c>
      <c r="BK8" s="212" t="s">
        <v>472</v>
      </c>
    </row>
    <row r="9" spans="1:159" s="208" customFormat="1" ht="21" customHeight="1" x14ac:dyDescent="0.25">
      <c r="A9" s="206"/>
      <c r="B9" s="206"/>
      <c r="C9" s="206"/>
      <c r="D9" s="209"/>
      <c r="E9" s="209"/>
      <c r="F9" s="209"/>
      <c r="G9" s="209"/>
      <c r="H9" s="209"/>
      <c r="I9" s="209"/>
      <c r="J9" s="209"/>
      <c r="K9" s="209"/>
      <c r="L9" s="209"/>
      <c r="M9" s="209"/>
      <c r="N9" s="209"/>
      <c r="O9" s="209"/>
      <c r="P9" s="207"/>
    </row>
    <row r="10" spans="1:159" s="208" customFormat="1" ht="12.75" customHeight="1" x14ac:dyDescent="0.25">
      <c r="A10" s="454" t="s">
        <v>474</v>
      </c>
      <c r="B10" s="454"/>
      <c r="C10" s="454"/>
      <c r="D10" s="454"/>
      <c r="E10" s="454"/>
      <c r="F10" s="454"/>
      <c r="G10" s="460" t="s">
        <v>671</v>
      </c>
      <c r="H10" s="460"/>
      <c r="I10" s="460"/>
      <c r="J10" s="460"/>
      <c r="K10" s="460"/>
      <c r="L10" s="460"/>
      <c r="M10" s="460"/>
      <c r="N10" s="460"/>
      <c r="O10" s="460"/>
      <c r="P10" s="460"/>
    </row>
    <row r="11" spans="1:159" s="208" customFormat="1" ht="33.75" customHeight="1" x14ac:dyDescent="0.25">
      <c r="A11" s="454" t="s">
        <v>473</v>
      </c>
      <c r="B11" s="454"/>
      <c r="C11" s="454"/>
      <c r="D11" s="454"/>
      <c r="E11" s="454"/>
      <c r="F11" s="454"/>
      <c r="G11" s="455" t="s">
        <v>672</v>
      </c>
      <c r="H11" s="455"/>
      <c r="I11" s="455"/>
      <c r="J11" s="455"/>
      <c r="K11" s="455"/>
      <c r="L11" s="455"/>
      <c r="M11" s="455"/>
      <c r="N11" s="455"/>
      <c r="O11" s="455"/>
      <c r="P11" s="455"/>
      <c r="BL11" s="213" t="s">
        <v>473</v>
      </c>
      <c r="BM11" s="213" t="s">
        <v>472</v>
      </c>
      <c r="BN11" s="213" t="s">
        <v>472</v>
      </c>
      <c r="BO11" s="213" t="s">
        <v>472</v>
      </c>
      <c r="BP11" s="213" t="s">
        <v>472</v>
      </c>
      <c r="BQ11" s="213" t="s">
        <v>472</v>
      </c>
      <c r="BR11" s="213" t="s">
        <v>672</v>
      </c>
      <c r="BS11" s="213" t="s">
        <v>472</v>
      </c>
      <c r="BT11" s="213" t="s">
        <v>472</v>
      </c>
      <c r="BU11" s="213" t="s">
        <v>472</v>
      </c>
      <c r="BV11" s="213" t="s">
        <v>472</v>
      </c>
      <c r="BW11" s="213" t="s">
        <v>472</v>
      </c>
      <c r="BX11" s="213" t="s">
        <v>472</v>
      </c>
      <c r="BY11" s="213" t="s">
        <v>472</v>
      </c>
      <c r="BZ11" s="213" t="s">
        <v>472</v>
      </c>
      <c r="CA11" s="213" t="s">
        <v>472</v>
      </c>
    </row>
    <row r="12" spans="1:159" s="208" customFormat="1" ht="67.5" customHeight="1" x14ac:dyDescent="0.25">
      <c r="A12" s="454" t="s">
        <v>525</v>
      </c>
      <c r="B12" s="454"/>
      <c r="C12" s="454"/>
      <c r="D12" s="454"/>
      <c r="E12" s="454"/>
      <c r="F12" s="454"/>
      <c r="G12" s="455" t="s">
        <v>673</v>
      </c>
      <c r="H12" s="455"/>
      <c r="I12" s="455"/>
      <c r="J12" s="455"/>
      <c r="K12" s="455"/>
      <c r="L12" s="455"/>
      <c r="M12" s="455"/>
      <c r="N12" s="455"/>
      <c r="O12" s="455"/>
      <c r="P12" s="455"/>
      <c r="CB12" s="213" t="s">
        <v>525</v>
      </c>
      <c r="CC12" s="213" t="s">
        <v>472</v>
      </c>
      <c r="CD12" s="213" t="s">
        <v>472</v>
      </c>
      <c r="CE12" s="213" t="s">
        <v>472</v>
      </c>
      <c r="CF12" s="213" t="s">
        <v>472</v>
      </c>
      <c r="CG12" s="213" t="s">
        <v>472</v>
      </c>
      <c r="CH12" s="213" t="s">
        <v>673</v>
      </c>
      <c r="CI12" s="213" t="s">
        <v>472</v>
      </c>
      <c r="CJ12" s="213" t="s">
        <v>472</v>
      </c>
      <c r="CK12" s="213" t="s">
        <v>472</v>
      </c>
      <c r="CL12" s="213" t="s">
        <v>472</v>
      </c>
      <c r="CM12" s="213" t="s">
        <v>472</v>
      </c>
      <c r="CN12" s="213" t="s">
        <v>472</v>
      </c>
      <c r="CO12" s="213" t="s">
        <v>472</v>
      </c>
      <c r="CP12" s="213" t="s">
        <v>472</v>
      </c>
      <c r="CQ12" s="213" t="s">
        <v>472</v>
      </c>
    </row>
    <row r="13" spans="1:159" s="208" customFormat="1" ht="67.5" customHeight="1" x14ac:dyDescent="0.25">
      <c r="A13" s="456" t="s">
        <v>523</v>
      </c>
      <c r="B13" s="456"/>
      <c r="C13" s="456"/>
      <c r="D13" s="456"/>
      <c r="E13" s="456"/>
      <c r="F13" s="456"/>
      <c r="G13" s="455" t="s">
        <v>674</v>
      </c>
      <c r="H13" s="455"/>
      <c r="I13" s="455"/>
      <c r="J13" s="455"/>
      <c r="K13" s="455"/>
      <c r="L13" s="455"/>
      <c r="M13" s="455"/>
      <c r="N13" s="455"/>
      <c r="O13" s="455"/>
      <c r="P13" s="455"/>
      <c r="Q13" s="214" t="s">
        <v>523</v>
      </c>
      <c r="R13" s="215" t="s">
        <v>674</v>
      </c>
      <c r="S13" s="213"/>
      <c r="T13" s="213"/>
      <c r="U13" s="213"/>
      <c r="V13" s="213"/>
      <c r="W13" s="213"/>
      <c r="X13" s="213"/>
      <c r="Y13" s="213"/>
      <c r="Z13" s="213"/>
      <c r="AA13" s="213"/>
      <c r="CR13" s="213" t="s">
        <v>523</v>
      </c>
      <c r="CS13" s="213" t="s">
        <v>472</v>
      </c>
      <c r="CT13" s="213" t="s">
        <v>472</v>
      </c>
      <c r="CU13" s="213" t="s">
        <v>472</v>
      </c>
      <c r="CV13" s="213" t="s">
        <v>472</v>
      </c>
      <c r="CW13" s="213" t="s">
        <v>472</v>
      </c>
      <c r="CX13" s="213" t="s">
        <v>674</v>
      </c>
      <c r="CY13" s="213" t="s">
        <v>472</v>
      </c>
      <c r="CZ13" s="213" t="s">
        <v>472</v>
      </c>
      <c r="DA13" s="213" t="s">
        <v>472</v>
      </c>
      <c r="DB13" s="213" t="s">
        <v>472</v>
      </c>
      <c r="DC13" s="213" t="s">
        <v>472</v>
      </c>
      <c r="DD13" s="213" t="s">
        <v>472</v>
      </c>
      <c r="DE13" s="213" t="s">
        <v>472</v>
      </c>
      <c r="DF13" s="213" t="s">
        <v>472</v>
      </c>
      <c r="DG13" s="213" t="s">
        <v>472</v>
      </c>
    </row>
    <row r="14" spans="1:159" s="208" customFormat="1" ht="33.75" customHeight="1" x14ac:dyDescent="0.25">
      <c r="A14" s="454" t="s">
        <v>526</v>
      </c>
      <c r="B14" s="454"/>
      <c r="C14" s="454"/>
      <c r="D14" s="454"/>
      <c r="E14" s="454"/>
      <c r="F14" s="454"/>
      <c r="G14" s="455" t="s">
        <v>675</v>
      </c>
      <c r="H14" s="455"/>
      <c r="I14" s="455"/>
      <c r="J14" s="455"/>
      <c r="K14" s="455"/>
      <c r="L14" s="455"/>
      <c r="M14" s="455"/>
      <c r="N14" s="455"/>
      <c r="O14" s="455"/>
      <c r="P14" s="455"/>
      <c r="Q14" s="214" t="s">
        <v>526</v>
      </c>
      <c r="R14" s="215" t="s">
        <v>675</v>
      </c>
      <c r="S14" s="213"/>
      <c r="T14" s="213"/>
      <c r="U14" s="213"/>
      <c r="V14" s="213"/>
      <c r="W14" s="213"/>
      <c r="X14" s="213"/>
      <c r="Y14" s="213"/>
      <c r="Z14" s="213"/>
      <c r="AA14" s="213"/>
      <c r="DH14" s="213" t="s">
        <v>526</v>
      </c>
      <c r="DI14" s="213" t="s">
        <v>472</v>
      </c>
      <c r="DJ14" s="213" t="s">
        <v>472</v>
      </c>
      <c r="DK14" s="213" t="s">
        <v>472</v>
      </c>
      <c r="DL14" s="213" t="s">
        <v>472</v>
      </c>
      <c r="DM14" s="213" t="s">
        <v>472</v>
      </c>
      <c r="DN14" s="213" t="s">
        <v>675</v>
      </c>
      <c r="DO14" s="213" t="s">
        <v>472</v>
      </c>
      <c r="DP14" s="213" t="s">
        <v>472</v>
      </c>
      <c r="DQ14" s="213" t="s">
        <v>472</v>
      </c>
      <c r="DR14" s="213" t="s">
        <v>472</v>
      </c>
      <c r="DS14" s="213" t="s">
        <v>472</v>
      </c>
      <c r="DT14" s="213" t="s">
        <v>472</v>
      </c>
      <c r="DU14" s="213" t="s">
        <v>472</v>
      </c>
      <c r="DV14" s="213" t="s">
        <v>472</v>
      </c>
      <c r="DW14" s="213" t="s">
        <v>472</v>
      </c>
    </row>
    <row r="15" spans="1:159" s="208" customFormat="1" ht="11.25" customHeight="1" x14ac:dyDescent="0.25">
      <c r="A15" s="454" t="s">
        <v>527</v>
      </c>
      <c r="B15" s="454"/>
      <c r="C15" s="454"/>
      <c r="D15" s="454"/>
      <c r="E15" s="454"/>
      <c r="F15" s="454"/>
      <c r="G15" s="455"/>
      <c r="H15" s="455"/>
      <c r="I15" s="455"/>
      <c r="J15" s="455"/>
      <c r="K15" s="455"/>
      <c r="L15" s="455"/>
      <c r="M15" s="455"/>
      <c r="N15" s="455"/>
      <c r="O15" s="455"/>
      <c r="P15" s="455"/>
      <c r="DX15" s="213" t="s">
        <v>527</v>
      </c>
      <c r="DY15" s="213" t="s">
        <v>472</v>
      </c>
      <c r="DZ15" s="213" t="s">
        <v>472</v>
      </c>
      <c r="EA15" s="213" t="s">
        <v>472</v>
      </c>
      <c r="EB15" s="213" t="s">
        <v>472</v>
      </c>
      <c r="EC15" s="213" t="s">
        <v>472</v>
      </c>
      <c r="ED15" s="213" t="s">
        <v>472</v>
      </c>
      <c r="EE15" s="213" t="s">
        <v>472</v>
      </c>
      <c r="EF15" s="213" t="s">
        <v>472</v>
      </c>
      <c r="EG15" s="213" t="s">
        <v>472</v>
      </c>
      <c r="EH15" s="213" t="s">
        <v>472</v>
      </c>
      <c r="EI15" s="213" t="s">
        <v>472</v>
      </c>
      <c r="EJ15" s="213" t="s">
        <v>472</v>
      </c>
      <c r="EK15" s="213" t="s">
        <v>472</v>
      </c>
      <c r="EL15" s="213" t="s">
        <v>472</v>
      </c>
      <c r="EM15" s="213" t="s">
        <v>472</v>
      </c>
    </row>
    <row r="16" spans="1:159" s="208" customFormat="1" ht="11.25" customHeight="1" x14ac:dyDescent="0.25">
      <c r="A16" s="454" t="s">
        <v>522</v>
      </c>
      <c r="B16" s="454"/>
      <c r="C16" s="454"/>
      <c r="D16" s="454"/>
      <c r="E16" s="454"/>
      <c r="F16" s="454"/>
      <c r="G16" s="455" t="s">
        <v>676</v>
      </c>
      <c r="H16" s="455"/>
      <c r="I16" s="455"/>
      <c r="J16" s="455"/>
      <c r="K16" s="455"/>
      <c r="L16" s="455"/>
      <c r="M16" s="455"/>
      <c r="N16" s="455"/>
      <c r="O16" s="455"/>
      <c r="P16" s="455"/>
      <c r="R16" s="216" t="s">
        <v>676</v>
      </c>
      <c r="EN16" s="213" t="s">
        <v>522</v>
      </c>
      <c r="EO16" s="213" t="s">
        <v>472</v>
      </c>
      <c r="EP16" s="213" t="s">
        <v>472</v>
      </c>
      <c r="EQ16" s="213" t="s">
        <v>472</v>
      </c>
      <c r="ER16" s="213" t="s">
        <v>472</v>
      </c>
      <c r="ES16" s="213" t="s">
        <v>472</v>
      </c>
      <c r="ET16" s="213" t="s">
        <v>676</v>
      </c>
      <c r="EU16" s="213" t="s">
        <v>472</v>
      </c>
      <c r="EV16" s="213" t="s">
        <v>472</v>
      </c>
      <c r="EW16" s="213" t="s">
        <v>472</v>
      </c>
      <c r="EX16" s="213" t="s">
        <v>472</v>
      </c>
      <c r="EY16" s="213" t="s">
        <v>472</v>
      </c>
      <c r="EZ16" s="213" t="s">
        <v>472</v>
      </c>
      <c r="FA16" s="213" t="s">
        <v>472</v>
      </c>
      <c r="FB16" s="213" t="s">
        <v>472</v>
      </c>
      <c r="FC16" s="213" t="s">
        <v>472</v>
      </c>
    </row>
    <row r="17" spans="1:232" s="208" customFormat="1" ht="15" x14ac:dyDescent="0.25">
      <c r="A17" s="454" t="s">
        <v>521</v>
      </c>
      <c r="B17" s="454"/>
      <c r="C17" s="454"/>
      <c r="D17" s="454"/>
      <c r="E17" s="454"/>
      <c r="F17" s="454"/>
      <c r="G17" s="455" t="s">
        <v>677</v>
      </c>
      <c r="H17" s="455"/>
      <c r="I17" s="455"/>
      <c r="J17" s="455"/>
      <c r="K17" s="455"/>
      <c r="L17" s="455"/>
      <c r="M17" s="455"/>
      <c r="N17" s="455"/>
      <c r="O17" s="455"/>
      <c r="P17" s="455"/>
      <c r="R17" s="216" t="s">
        <v>677</v>
      </c>
      <c r="FD17" s="213" t="s">
        <v>521</v>
      </c>
      <c r="FE17" s="213" t="s">
        <v>472</v>
      </c>
      <c r="FF17" s="213" t="s">
        <v>472</v>
      </c>
      <c r="FG17" s="213" t="s">
        <v>472</v>
      </c>
      <c r="FH17" s="213" t="s">
        <v>472</v>
      </c>
      <c r="FI17" s="213" t="s">
        <v>472</v>
      </c>
      <c r="FJ17" s="213" t="s">
        <v>677</v>
      </c>
      <c r="FK17" s="213" t="s">
        <v>472</v>
      </c>
      <c r="FL17" s="213" t="s">
        <v>472</v>
      </c>
      <c r="FM17" s="213" t="s">
        <v>472</v>
      </c>
      <c r="FN17" s="213" t="s">
        <v>472</v>
      </c>
      <c r="FO17" s="213" t="s">
        <v>472</v>
      </c>
      <c r="FP17" s="213" t="s">
        <v>472</v>
      </c>
      <c r="FQ17" s="213" t="s">
        <v>472</v>
      </c>
      <c r="FR17" s="213" t="s">
        <v>472</v>
      </c>
      <c r="FS17" s="213" t="s">
        <v>472</v>
      </c>
    </row>
    <row r="18" spans="1:232" s="208" customFormat="1" ht="6" customHeight="1" x14ac:dyDescent="0.25">
      <c r="A18" s="217"/>
      <c r="B18" s="209"/>
      <c r="C18" s="209"/>
      <c r="D18" s="209"/>
      <c r="E18" s="209"/>
      <c r="F18" s="218"/>
      <c r="G18" s="304"/>
      <c r="H18" s="304"/>
      <c r="I18" s="304"/>
      <c r="J18" s="304"/>
      <c r="K18" s="304"/>
      <c r="L18" s="304"/>
      <c r="M18" s="304"/>
      <c r="N18" s="304"/>
      <c r="O18" s="304"/>
      <c r="P18" s="304"/>
    </row>
    <row r="19" spans="1:232" s="208" customFormat="1" ht="15" x14ac:dyDescent="0.25">
      <c r="A19" s="461" t="s">
        <v>678</v>
      </c>
      <c r="B19" s="461"/>
      <c r="C19" s="461"/>
      <c r="D19" s="461"/>
      <c r="E19" s="461"/>
      <c r="F19" s="461"/>
      <c r="G19" s="461"/>
      <c r="H19" s="461"/>
      <c r="I19" s="461"/>
      <c r="J19" s="461"/>
      <c r="K19" s="461"/>
      <c r="L19" s="461"/>
      <c r="M19" s="461"/>
      <c r="N19" s="461"/>
      <c r="O19" s="461"/>
      <c r="P19" s="461"/>
      <c r="FT19" s="213" t="s">
        <v>472</v>
      </c>
      <c r="FU19" s="213" t="s">
        <v>472</v>
      </c>
      <c r="FV19" s="213" t="s">
        <v>472</v>
      </c>
      <c r="FW19" s="213" t="s">
        <v>472</v>
      </c>
      <c r="FX19" s="213" t="s">
        <v>472</v>
      </c>
      <c r="FY19" s="213" t="s">
        <v>472</v>
      </c>
      <c r="FZ19" s="213" t="s">
        <v>472</v>
      </c>
      <c r="GA19" s="213" t="s">
        <v>472</v>
      </c>
      <c r="GB19" s="213" t="s">
        <v>472</v>
      </c>
      <c r="GC19" s="213" t="s">
        <v>472</v>
      </c>
      <c r="GD19" s="213" t="s">
        <v>472</v>
      </c>
      <c r="GE19" s="213" t="s">
        <v>472</v>
      </c>
      <c r="GF19" s="213" t="s">
        <v>472</v>
      </c>
      <c r="GG19" s="213" t="s">
        <v>472</v>
      </c>
      <c r="GH19" s="213" t="s">
        <v>472</v>
      </c>
      <c r="GI19" s="213" t="s">
        <v>472</v>
      </c>
    </row>
    <row r="20" spans="1:232" s="208" customFormat="1" ht="15" customHeight="1" x14ac:dyDescent="0.25">
      <c r="A20" s="462" t="s">
        <v>475</v>
      </c>
      <c r="B20" s="462"/>
      <c r="C20" s="462"/>
      <c r="D20" s="462"/>
      <c r="E20" s="462"/>
      <c r="F20" s="462"/>
      <c r="G20" s="462"/>
      <c r="H20" s="462"/>
      <c r="I20" s="462"/>
      <c r="J20" s="462"/>
      <c r="K20" s="462"/>
      <c r="L20" s="462"/>
      <c r="M20" s="462"/>
      <c r="N20" s="462"/>
      <c r="O20" s="462"/>
      <c r="P20" s="462"/>
    </row>
    <row r="21" spans="1:232" s="208" customFormat="1" ht="6" customHeight="1" x14ac:dyDescent="0.25">
      <c r="A21" s="219"/>
      <c r="B21" s="219"/>
      <c r="C21" s="219"/>
      <c r="D21" s="219"/>
      <c r="E21" s="219"/>
      <c r="F21" s="219"/>
      <c r="G21" s="219"/>
      <c r="H21" s="219"/>
      <c r="I21" s="219"/>
      <c r="J21" s="219"/>
      <c r="K21" s="219"/>
      <c r="L21" s="219"/>
      <c r="M21" s="219"/>
      <c r="N21" s="219"/>
      <c r="O21" s="219"/>
      <c r="P21" s="219"/>
    </row>
    <row r="22" spans="1:232" s="208" customFormat="1" ht="15" x14ac:dyDescent="0.25">
      <c r="A22" s="461" t="s">
        <v>723</v>
      </c>
      <c r="B22" s="461"/>
      <c r="C22" s="461"/>
      <c r="D22" s="461"/>
      <c r="E22" s="461"/>
      <c r="F22" s="461"/>
      <c r="G22" s="461"/>
      <c r="H22" s="461"/>
      <c r="I22" s="461"/>
      <c r="J22" s="461"/>
      <c r="K22" s="461"/>
      <c r="L22" s="461"/>
      <c r="M22" s="461"/>
      <c r="N22" s="461"/>
      <c r="O22" s="461"/>
      <c r="P22" s="461"/>
      <c r="GJ22" s="213" t="s">
        <v>472</v>
      </c>
      <c r="GK22" s="213" t="s">
        <v>472</v>
      </c>
      <c r="GL22" s="213" t="s">
        <v>472</v>
      </c>
      <c r="GM22" s="213" t="s">
        <v>472</v>
      </c>
      <c r="GN22" s="213" t="s">
        <v>472</v>
      </c>
      <c r="GO22" s="213" t="s">
        <v>472</v>
      </c>
      <c r="GP22" s="213" t="s">
        <v>472</v>
      </c>
      <c r="GQ22" s="213" t="s">
        <v>472</v>
      </c>
      <c r="GR22" s="213" t="s">
        <v>472</v>
      </c>
      <c r="GS22" s="213" t="s">
        <v>472</v>
      </c>
      <c r="GT22" s="213" t="s">
        <v>472</v>
      </c>
      <c r="GU22" s="213" t="s">
        <v>472</v>
      </c>
      <c r="GV22" s="213" t="s">
        <v>472</v>
      </c>
      <c r="GW22" s="213" t="s">
        <v>472</v>
      </c>
      <c r="GX22" s="213" t="s">
        <v>472</v>
      </c>
      <c r="GY22" s="213" t="s">
        <v>472</v>
      </c>
    </row>
    <row r="23" spans="1:232" s="208" customFormat="1" ht="15" x14ac:dyDescent="0.25">
      <c r="A23" s="462" t="s">
        <v>476</v>
      </c>
      <c r="B23" s="462"/>
      <c r="C23" s="462"/>
      <c r="D23" s="462"/>
      <c r="E23" s="462"/>
      <c r="F23" s="462"/>
      <c r="G23" s="462"/>
      <c r="H23" s="462"/>
      <c r="I23" s="462"/>
      <c r="J23" s="462"/>
      <c r="K23" s="462"/>
      <c r="L23" s="462"/>
      <c r="M23" s="462"/>
      <c r="N23" s="462"/>
      <c r="O23" s="462"/>
      <c r="P23" s="462"/>
    </row>
    <row r="24" spans="1:232" s="208" customFormat="1" ht="17.25" customHeight="1" x14ac:dyDescent="0.25">
      <c r="A24" s="474" t="s">
        <v>477</v>
      </c>
      <c r="B24" s="474"/>
      <c r="C24" s="474"/>
      <c r="D24" s="474"/>
      <c r="E24" s="474"/>
      <c r="F24" s="474"/>
      <c r="G24" s="474"/>
      <c r="H24" s="474"/>
      <c r="I24" s="474"/>
      <c r="J24" s="474"/>
      <c r="K24" s="474"/>
      <c r="L24" s="474"/>
      <c r="M24" s="474"/>
      <c r="N24" s="474"/>
      <c r="O24" s="474"/>
      <c r="P24" s="474"/>
    </row>
    <row r="25" spans="1:232" s="208" customFormat="1" ht="8.25" customHeight="1" x14ac:dyDescent="0.25">
      <c r="A25" s="220"/>
      <c r="B25" s="220"/>
      <c r="C25" s="220"/>
      <c r="D25" s="220"/>
      <c r="E25" s="220"/>
      <c r="F25" s="220"/>
      <c r="G25" s="220"/>
      <c r="H25" s="220"/>
      <c r="I25" s="220"/>
      <c r="J25" s="220"/>
      <c r="K25" s="220"/>
      <c r="L25" s="220"/>
      <c r="M25" s="220"/>
      <c r="N25" s="220"/>
      <c r="O25" s="220"/>
      <c r="P25" s="220"/>
    </row>
    <row r="26" spans="1:232" s="208" customFormat="1" ht="15" x14ac:dyDescent="0.25">
      <c r="A26" s="461" t="s">
        <v>724</v>
      </c>
      <c r="B26" s="461"/>
      <c r="C26" s="461"/>
      <c r="D26" s="461"/>
      <c r="E26" s="461"/>
      <c r="F26" s="461"/>
      <c r="G26" s="461"/>
      <c r="H26" s="461"/>
      <c r="I26" s="461"/>
      <c r="J26" s="461"/>
      <c r="K26" s="461"/>
      <c r="L26" s="461"/>
      <c r="M26" s="461"/>
      <c r="N26" s="461"/>
      <c r="O26" s="461"/>
      <c r="P26" s="461"/>
      <c r="GZ26" s="213" t="s">
        <v>719</v>
      </c>
      <c r="HA26" s="213" t="s">
        <v>472</v>
      </c>
      <c r="HB26" s="213" t="s">
        <v>472</v>
      </c>
      <c r="HC26" s="213" t="s">
        <v>472</v>
      </c>
      <c r="HD26" s="213" t="s">
        <v>472</v>
      </c>
      <c r="HE26" s="213" t="s">
        <v>472</v>
      </c>
      <c r="HF26" s="213" t="s">
        <v>472</v>
      </c>
      <c r="HG26" s="213" t="s">
        <v>472</v>
      </c>
      <c r="HH26" s="213" t="s">
        <v>472</v>
      </c>
      <c r="HI26" s="213" t="s">
        <v>472</v>
      </c>
      <c r="HJ26" s="213" t="s">
        <v>472</v>
      </c>
      <c r="HK26" s="213" t="s">
        <v>472</v>
      </c>
      <c r="HL26" s="213" t="s">
        <v>472</v>
      </c>
      <c r="HM26" s="213" t="s">
        <v>472</v>
      </c>
      <c r="HN26" s="213" t="s">
        <v>472</v>
      </c>
      <c r="HO26" s="213" t="s">
        <v>472</v>
      </c>
    </row>
    <row r="27" spans="1:232" s="208" customFormat="1" ht="11.25" customHeight="1" x14ac:dyDescent="0.25">
      <c r="A27" s="462" t="s">
        <v>520</v>
      </c>
      <c r="B27" s="462"/>
      <c r="C27" s="462"/>
      <c r="D27" s="462"/>
      <c r="E27" s="462"/>
      <c r="F27" s="462"/>
      <c r="G27" s="462"/>
      <c r="H27" s="462"/>
      <c r="I27" s="462"/>
      <c r="J27" s="462"/>
      <c r="K27" s="462"/>
      <c r="L27" s="462"/>
      <c r="M27" s="462"/>
      <c r="N27" s="462"/>
      <c r="O27" s="462"/>
      <c r="P27" s="462"/>
    </row>
    <row r="28" spans="1:232" s="208" customFormat="1" ht="12" customHeight="1" x14ac:dyDescent="0.25">
      <c r="A28" s="209" t="s">
        <v>478</v>
      </c>
      <c r="B28" s="221" t="s">
        <v>528</v>
      </c>
      <c r="C28" s="206" t="s">
        <v>479</v>
      </c>
      <c r="D28" s="206"/>
      <c r="E28" s="206"/>
      <c r="F28" s="222"/>
      <c r="G28" s="222"/>
      <c r="H28" s="222"/>
      <c r="I28" s="222"/>
      <c r="J28" s="222"/>
      <c r="K28" s="222"/>
      <c r="L28" s="222"/>
      <c r="M28" s="222"/>
      <c r="N28" s="222"/>
      <c r="O28" s="222"/>
      <c r="P28" s="222"/>
    </row>
    <row r="29" spans="1:232" s="208" customFormat="1" ht="15" x14ac:dyDescent="0.25">
      <c r="A29" s="209" t="s">
        <v>480</v>
      </c>
      <c r="B29" s="475"/>
      <c r="C29" s="475"/>
      <c r="D29" s="475"/>
      <c r="E29" s="475"/>
      <c r="F29" s="475"/>
      <c r="G29" s="222"/>
      <c r="H29" s="222"/>
      <c r="I29" s="222"/>
      <c r="J29" s="222"/>
      <c r="K29" s="222"/>
      <c r="L29" s="222"/>
      <c r="M29" s="222"/>
      <c r="N29" s="222"/>
      <c r="O29" s="222"/>
      <c r="P29" s="222"/>
      <c r="HP29" s="213" t="s">
        <v>472</v>
      </c>
      <c r="HQ29" s="213" t="s">
        <v>472</v>
      </c>
      <c r="HR29" s="213" t="s">
        <v>472</v>
      </c>
      <c r="HS29" s="213" t="s">
        <v>472</v>
      </c>
      <c r="HT29" s="213" t="s">
        <v>472</v>
      </c>
    </row>
    <row r="30" spans="1:232" s="208" customFormat="1" ht="10.5" customHeight="1" x14ac:dyDescent="0.25">
      <c r="A30" s="209"/>
      <c r="B30" s="476" t="s">
        <v>481</v>
      </c>
      <c r="C30" s="476"/>
      <c r="D30" s="476"/>
      <c r="E30" s="476"/>
      <c r="F30" s="476"/>
      <c r="G30" s="223"/>
      <c r="H30" s="223"/>
      <c r="I30" s="223"/>
      <c r="J30" s="223"/>
      <c r="K30" s="223"/>
      <c r="L30" s="223"/>
      <c r="M30" s="223"/>
      <c r="N30" s="223"/>
      <c r="O30" s="224"/>
      <c r="P30" s="223"/>
    </row>
    <row r="31" spans="1:232" s="208" customFormat="1" ht="9.75" customHeight="1" x14ac:dyDescent="0.25">
      <c r="A31" s="209"/>
      <c r="B31" s="209"/>
      <c r="C31" s="209"/>
      <c r="D31" s="225"/>
      <c r="E31" s="225"/>
      <c r="F31" s="225"/>
      <c r="G31" s="225"/>
      <c r="H31" s="225"/>
      <c r="I31" s="225"/>
      <c r="J31" s="225"/>
      <c r="K31" s="225"/>
      <c r="L31" s="225"/>
      <c r="M31" s="225"/>
      <c r="N31" s="225"/>
      <c r="O31" s="223"/>
      <c r="P31" s="223"/>
    </row>
    <row r="32" spans="1:232" s="208" customFormat="1" ht="15" x14ac:dyDescent="0.25">
      <c r="A32" s="226" t="s">
        <v>529</v>
      </c>
      <c r="B32" s="227"/>
      <c r="C32" s="477" t="s">
        <v>679</v>
      </c>
      <c r="D32" s="477"/>
      <c r="E32" s="477"/>
      <c r="F32" s="477"/>
      <c r="G32" s="213"/>
      <c r="H32" s="213"/>
      <c r="I32" s="213"/>
      <c r="J32" s="213"/>
      <c r="K32" s="213"/>
      <c r="L32" s="213"/>
      <c r="M32" s="213"/>
      <c r="N32" s="213"/>
      <c r="O32" s="213"/>
      <c r="P32" s="213"/>
      <c r="HU32" s="213" t="s">
        <v>679</v>
      </c>
      <c r="HV32" s="213" t="s">
        <v>472</v>
      </c>
      <c r="HW32" s="213" t="s">
        <v>472</v>
      </c>
      <c r="HX32" s="213" t="s">
        <v>472</v>
      </c>
    </row>
    <row r="33" spans="1:240" s="208" customFormat="1" ht="9.75" customHeight="1" x14ac:dyDescent="0.25">
      <c r="A33" s="209"/>
      <c r="B33" s="227"/>
      <c r="C33" s="305"/>
      <c r="D33" s="306"/>
      <c r="E33" s="306"/>
      <c r="F33" s="306"/>
      <c r="G33" s="228"/>
      <c r="H33" s="228"/>
      <c r="I33" s="228"/>
      <c r="J33" s="228"/>
      <c r="K33" s="228"/>
      <c r="L33" s="228"/>
      <c r="M33" s="228"/>
      <c r="N33" s="228"/>
      <c r="O33" s="228"/>
      <c r="P33" s="228"/>
    </row>
    <row r="34" spans="1:240" s="208" customFormat="1" ht="12" customHeight="1" x14ac:dyDescent="0.25">
      <c r="A34" s="226" t="s">
        <v>482</v>
      </c>
      <c r="B34" s="227"/>
      <c r="C34" s="229"/>
      <c r="D34" s="230">
        <v>1708.84</v>
      </c>
      <c r="E34" s="231" t="s">
        <v>483</v>
      </c>
      <c r="G34" s="227"/>
      <c r="H34" s="227"/>
      <c r="I34" s="227"/>
      <c r="J34" s="227"/>
      <c r="K34" s="227"/>
      <c r="L34" s="227"/>
      <c r="M34" s="227"/>
      <c r="N34" s="232"/>
      <c r="O34" s="232"/>
      <c r="P34" s="227"/>
    </row>
    <row r="35" spans="1:240" s="208" customFormat="1" ht="12" customHeight="1" x14ac:dyDescent="0.25">
      <c r="A35" s="209"/>
      <c r="B35" s="233" t="s">
        <v>484</v>
      </c>
      <c r="C35" s="234"/>
      <c r="D35" s="235"/>
      <c r="E35" s="231"/>
      <c r="G35" s="227"/>
    </row>
    <row r="36" spans="1:240" s="208" customFormat="1" ht="12" customHeight="1" x14ac:dyDescent="0.25">
      <c r="A36" s="209"/>
      <c r="B36" s="236" t="s">
        <v>485</v>
      </c>
      <c r="C36" s="229"/>
      <c r="D36" s="230">
        <v>110.47</v>
      </c>
      <c r="E36" s="231" t="s">
        <v>483</v>
      </c>
      <c r="I36" s="227"/>
      <c r="K36" s="227" t="s">
        <v>486</v>
      </c>
      <c r="L36" s="227"/>
      <c r="M36" s="227"/>
      <c r="N36" s="237"/>
      <c r="O36" s="230">
        <v>40.590000000000003</v>
      </c>
      <c r="P36" s="231" t="s">
        <v>483</v>
      </c>
    </row>
    <row r="37" spans="1:240" s="208" customFormat="1" ht="12" customHeight="1" x14ac:dyDescent="0.25">
      <c r="A37" s="209"/>
      <c r="B37" s="236" t="s">
        <v>487</v>
      </c>
      <c r="C37" s="307"/>
      <c r="D37" s="308">
        <v>38.78</v>
      </c>
      <c r="E37" s="231" t="s">
        <v>483</v>
      </c>
      <c r="I37" s="227"/>
      <c r="K37" s="227" t="s">
        <v>530</v>
      </c>
      <c r="L37" s="227"/>
      <c r="M37" s="227"/>
      <c r="N37" s="237"/>
      <c r="O37" s="230">
        <v>3.65</v>
      </c>
      <c r="P37" s="231" t="s">
        <v>483</v>
      </c>
    </row>
    <row r="38" spans="1:240" s="208" customFormat="1" ht="12" customHeight="1" x14ac:dyDescent="0.25">
      <c r="A38" s="209"/>
      <c r="B38" s="236" t="s">
        <v>489</v>
      </c>
      <c r="C38" s="307"/>
      <c r="D38" s="308">
        <v>1258.33</v>
      </c>
      <c r="E38" s="231" t="s">
        <v>483</v>
      </c>
      <c r="I38" s="227"/>
      <c r="K38" s="227" t="s">
        <v>488</v>
      </c>
      <c r="L38" s="227"/>
      <c r="M38" s="227"/>
      <c r="N38" s="309"/>
      <c r="O38" s="308">
        <v>121.1</v>
      </c>
      <c r="P38" s="238" t="s">
        <v>531</v>
      </c>
    </row>
    <row r="39" spans="1:240" s="208" customFormat="1" ht="12" customHeight="1" x14ac:dyDescent="0.25">
      <c r="A39" s="209"/>
      <c r="B39" s="236" t="s">
        <v>491</v>
      </c>
      <c r="C39" s="307"/>
      <c r="D39" s="230">
        <v>16.45</v>
      </c>
      <c r="E39" s="231" t="s">
        <v>483</v>
      </c>
      <c r="I39" s="227"/>
      <c r="K39" s="227" t="s">
        <v>490</v>
      </c>
      <c r="L39" s="227"/>
      <c r="M39" s="227"/>
      <c r="N39" s="309"/>
      <c r="O39" s="308">
        <v>8.01</v>
      </c>
      <c r="P39" s="238" t="s">
        <v>531</v>
      </c>
    </row>
    <row r="40" spans="1:240" s="208" customFormat="1" ht="9.75" customHeight="1" x14ac:dyDescent="0.25">
      <c r="A40" s="209"/>
      <c r="B40" s="227"/>
      <c r="D40" s="239"/>
      <c r="E40" s="231"/>
      <c r="H40" s="227"/>
      <c r="I40" s="227"/>
      <c r="J40" s="227"/>
      <c r="K40" s="227"/>
      <c r="L40" s="227"/>
      <c r="M40" s="227"/>
      <c r="N40" s="228"/>
      <c r="O40" s="228"/>
      <c r="P40" s="227"/>
    </row>
    <row r="41" spans="1:240" s="208" customFormat="1" ht="11.25" customHeight="1" x14ac:dyDescent="0.25">
      <c r="A41" s="463" t="s">
        <v>492</v>
      </c>
      <c r="B41" s="464" t="s">
        <v>493</v>
      </c>
      <c r="C41" s="465" t="s">
        <v>494</v>
      </c>
      <c r="D41" s="466"/>
      <c r="E41" s="466"/>
      <c r="F41" s="466"/>
      <c r="G41" s="467"/>
      <c r="H41" s="464" t="s">
        <v>495</v>
      </c>
      <c r="I41" s="464" t="s">
        <v>23</v>
      </c>
      <c r="J41" s="464"/>
      <c r="K41" s="464"/>
      <c r="L41" s="465" t="s">
        <v>532</v>
      </c>
      <c r="M41" s="466"/>
      <c r="N41" s="466"/>
      <c r="O41" s="466"/>
      <c r="P41" s="467"/>
    </row>
    <row r="42" spans="1:240" s="208" customFormat="1" ht="11.25" customHeight="1" x14ac:dyDescent="0.25">
      <c r="A42" s="463"/>
      <c r="B42" s="464"/>
      <c r="C42" s="468"/>
      <c r="D42" s="469"/>
      <c r="E42" s="469"/>
      <c r="F42" s="469"/>
      <c r="G42" s="470"/>
      <c r="H42" s="464"/>
      <c r="I42" s="464"/>
      <c r="J42" s="464"/>
      <c r="K42" s="464"/>
      <c r="L42" s="471"/>
      <c r="M42" s="472"/>
      <c r="N42" s="472"/>
      <c r="O42" s="472"/>
      <c r="P42" s="473"/>
    </row>
    <row r="43" spans="1:240" s="208" customFormat="1" ht="54" customHeight="1" x14ac:dyDescent="0.25">
      <c r="A43" s="463"/>
      <c r="B43" s="464"/>
      <c r="C43" s="471"/>
      <c r="D43" s="472"/>
      <c r="E43" s="472"/>
      <c r="F43" s="472"/>
      <c r="G43" s="473"/>
      <c r="H43" s="464"/>
      <c r="I43" s="310" t="s">
        <v>533</v>
      </c>
      <c r="J43" s="310" t="s">
        <v>496</v>
      </c>
      <c r="K43" s="310" t="s">
        <v>497</v>
      </c>
      <c r="L43" s="310" t="s">
        <v>534</v>
      </c>
      <c r="M43" s="310" t="s">
        <v>535</v>
      </c>
      <c r="N43" s="310" t="s">
        <v>536</v>
      </c>
      <c r="O43" s="310" t="s">
        <v>496</v>
      </c>
      <c r="P43" s="310" t="s">
        <v>537</v>
      </c>
    </row>
    <row r="44" spans="1:240" s="208" customFormat="1" ht="13.5" customHeight="1" x14ac:dyDescent="0.25">
      <c r="A44" s="311">
        <v>1</v>
      </c>
      <c r="B44" s="312">
        <v>2</v>
      </c>
      <c r="C44" s="479">
        <v>3</v>
      </c>
      <c r="D44" s="480"/>
      <c r="E44" s="480"/>
      <c r="F44" s="480"/>
      <c r="G44" s="481"/>
      <c r="H44" s="312">
        <v>4</v>
      </c>
      <c r="I44" s="312">
        <v>5</v>
      </c>
      <c r="J44" s="312">
        <v>6</v>
      </c>
      <c r="K44" s="312">
        <v>7</v>
      </c>
      <c r="L44" s="312">
        <v>8</v>
      </c>
      <c r="M44" s="312">
        <v>9</v>
      </c>
      <c r="N44" s="312">
        <v>10</v>
      </c>
      <c r="O44" s="312">
        <v>11</v>
      </c>
      <c r="P44" s="312">
        <v>12</v>
      </c>
    </row>
    <row r="45" spans="1:240" s="208" customFormat="1" ht="15" x14ac:dyDescent="0.25">
      <c r="A45" s="482" t="s">
        <v>565</v>
      </c>
      <c r="B45" s="483"/>
      <c r="C45" s="483"/>
      <c r="D45" s="483"/>
      <c r="E45" s="483"/>
      <c r="F45" s="483"/>
      <c r="G45" s="483"/>
      <c r="H45" s="483"/>
      <c r="I45" s="483"/>
      <c r="J45" s="483"/>
      <c r="K45" s="483"/>
      <c r="L45" s="483"/>
      <c r="M45" s="483"/>
      <c r="N45" s="483"/>
      <c r="O45" s="483"/>
      <c r="P45" s="484"/>
      <c r="HY45" s="240" t="s">
        <v>565</v>
      </c>
    </row>
    <row r="46" spans="1:240" s="208" customFormat="1" ht="34.5" x14ac:dyDescent="0.25">
      <c r="A46" s="313" t="s">
        <v>65</v>
      </c>
      <c r="B46" s="314" t="s">
        <v>566</v>
      </c>
      <c r="C46" s="485" t="s">
        <v>567</v>
      </c>
      <c r="D46" s="485"/>
      <c r="E46" s="485"/>
      <c r="F46" s="485"/>
      <c r="G46" s="485"/>
      <c r="H46" s="315" t="s">
        <v>552</v>
      </c>
      <c r="I46" s="316">
        <v>1</v>
      </c>
      <c r="J46" s="317">
        <v>1</v>
      </c>
      <c r="K46" s="317">
        <v>1</v>
      </c>
      <c r="L46" s="318"/>
      <c r="M46" s="316"/>
      <c r="N46" s="319"/>
      <c r="O46" s="316"/>
      <c r="P46" s="320"/>
      <c r="HY46" s="240"/>
      <c r="HZ46" s="240" t="s">
        <v>567</v>
      </c>
      <c r="IA46" s="240" t="s">
        <v>472</v>
      </c>
      <c r="IB46" s="240" t="s">
        <v>472</v>
      </c>
      <c r="IC46" s="240" t="s">
        <v>472</v>
      </c>
      <c r="ID46" s="240" t="s">
        <v>472</v>
      </c>
    </row>
    <row r="47" spans="1:240" s="208" customFormat="1" ht="15" x14ac:dyDescent="0.25">
      <c r="A47" s="241"/>
      <c r="B47" s="242" t="s">
        <v>65</v>
      </c>
      <c r="C47" s="454" t="s">
        <v>539</v>
      </c>
      <c r="D47" s="454"/>
      <c r="E47" s="454"/>
      <c r="F47" s="454"/>
      <c r="G47" s="454"/>
      <c r="H47" s="243" t="s">
        <v>500</v>
      </c>
      <c r="I47" s="244"/>
      <c r="J47" s="244"/>
      <c r="K47" s="245">
        <v>6.01</v>
      </c>
      <c r="L47" s="246"/>
      <c r="M47" s="244"/>
      <c r="N47" s="246"/>
      <c r="O47" s="244"/>
      <c r="P47" s="247">
        <v>1919.95</v>
      </c>
      <c r="HY47" s="240"/>
      <c r="HZ47" s="240"/>
      <c r="IA47" s="240"/>
      <c r="IB47" s="240"/>
      <c r="IC47" s="240"/>
      <c r="ID47" s="240"/>
      <c r="IE47" s="213" t="s">
        <v>539</v>
      </c>
    </row>
    <row r="48" spans="1:240" s="208" customFormat="1" ht="15" x14ac:dyDescent="0.25">
      <c r="A48" s="248"/>
      <c r="B48" s="242" t="s">
        <v>568</v>
      </c>
      <c r="C48" s="454" t="s">
        <v>569</v>
      </c>
      <c r="D48" s="454"/>
      <c r="E48" s="454"/>
      <c r="F48" s="454"/>
      <c r="G48" s="454"/>
      <c r="H48" s="243" t="s">
        <v>500</v>
      </c>
      <c r="I48" s="245">
        <v>6.01</v>
      </c>
      <c r="J48" s="244"/>
      <c r="K48" s="245">
        <v>6.01</v>
      </c>
      <c r="L48" s="249"/>
      <c r="M48" s="250"/>
      <c r="N48" s="251">
        <v>319.45999999999998</v>
      </c>
      <c r="O48" s="244"/>
      <c r="P48" s="247">
        <v>1919.95</v>
      </c>
      <c r="Q48" s="252"/>
      <c r="R48" s="252"/>
      <c r="HY48" s="240"/>
      <c r="HZ48" s="240"/>
      <c r="IA48" s="240"/>
      <c r="IB48" s="240"/>
      <c r="IC48" s="240"/>
      <c r="ID48" s="240"/>
      <c r="IE48" s="213"/>
      <c r="IF48" s="213" t="s">
        <v>569</v>
      </c>
    </row>
    <row r="49" spans="1:258" s="208" customFormat="1" ht="15" x14ac:dyDescent="0.25">
      <c r="A49" s="241"/>
      <c r="B49" s="242" t="s">
        <v>63</v>
      </c>
      <c r="C49" s="454" t="s">
        <v>498</v>
      </c>
      <c r="D49" s="454"/>
      <c r="E49" s="454"/>
      <c r="F49" s="454"/>
      <c r="G49" s="454"/>
      <c r="H49" s="243"/>
      <c r="I49" s="244"/>
      <c r="J49" s="244"/>
      <c r="K49" s="244"/>
      <c r="L49" s="246"/>
      <c r="M49" s="244"/>
      <c r="N49" s="246"/>
      <c r="O49" s="244"/>
      <c r="P49" s="247">
        <v>3922.2</v>
      </c>
      <c r="HY49" s="240"/>
      <c r="HZ49" s="240"/>
      <c r="IA49" s="240"/>
      <c r="IB49" s="240"/>
      <c r="IC49" s="240"/>
      <c r="ID49" s="240"/>
      <c r="IE49" s="213" t="s">
        <v>498</v>
      </c>
      <c r="IF49" s="213"/>
    </row>
    <row r="50" spans="1:258" s="208" customFormat="1" ht="15" x14ac:dyDescent="0.25">
      <c r="A50" s="241"/>
      <c r="B50" s="242"/>
      <c r="C50" s="454" t="s">
        <v>540</v>
      </c>
      <c r="D50" s="454"/>
      <c r="E50" s="454"/>
      <c r="F50" s="454"/>
      <c r="G50" s="454"/>
      <c r="H50" s="243" t="s">
        <v>500</v>
      </c>
      <c r="I50" s="244"/>
      <c r="J50" s="244"/>
      <c r="K50" s="245">
        <v>2.44</v>
      </c>
      <c r="L50" s="246"/>
      <c r="M50" s="244"/>
      <c r="N50" s="246"/>
      <c r="O50" s="244"/>
      <c r="P50" s="247">
        <v>1122.47</v>
      </c>
      <c r="HY50" s="240"/>
      <c r="HZ50" s="240"/>
      <c r="IA50" s="240"/>
      <c r="IB50" s="240"/>
      <c r="IC50" s="240"/>
      <c r="ID50" s="240"/>
      <c r="IE50" s="213" t="s">
        <v>540</v>
      </c>
      <c r="IF50" s="213"/>
    </row>
    <row r="51" spans="1:258" s="208" customFormat="1" ht="15" x14ac:dyDescent="0.25">
      <c r="A51" s="248"/>
      <c r="B51" s="242" t="s">
        <v>548</v>
      </c>
      <c r="C51" s="454" t="s">
        <v>549</v>
      </c>
      <c r="D51" s="454"/>
      <c r="E51" s="454"/>
      <c r="F51" s="454"/>
      <c r="G51" s="454"/>
      <c r="H51" s="243" t="s">
        <v>680</v>
      </c>
      <c r="I51" s="245">
        <v>2.44</v>
      </c>
      <c r="J51" s="244"/>
      <c r="K51" s="245">
        <v>2.44</v>
      </c>
      <c r="L51" s="249"/>
      <c r="M51" s="250"/>
      <c r="N51" s="251">
        <v>1607.46</v>
      </c>
      <c r="O51" s="244"/>
      <c r="P51" s="247">
        <v>3922.2</v>
      </c>
      <c r="Q51" s="252"/>
      <c r="R51" s="252"/>
      <c r="HY51" s="240"/>
      <c r="HZ51" s="240"/>
      <c r="IA51" s="240"/>
      <c r="IB51" s="240"/>
      <c r="IC51" s="240"/>
      <c r="ID51" s="240"/>
      <c r="IE51" s="213"/>
      <c r="IF51" s="213" t="s">
        <v>549</v>
      </c>
    </row>
    <row r="52" spans="1:258" s="208" customFormat="1" ht="15" x14ac:dyDescent="0.25">
      <c r="A52" s="253"/>
      <c r="B52" s="242" t="s">
        <v>550</v>
      </c>
      <c r="C52" s="454" t="s">
        <v>551</v>
      </c>
      <c r="D52" s="454"/>
      <c r="E52" s="454"/>
      <c r="F52" s="454"/>
      <c r="G52" s="454"/>
      <c r="H52" s="243" t="s">
        <v>500</v>
      </c>
      <c r="I52" s="245">
        <v>2.44</v>
      </c>
      <c r="J52" s="244"/>
      <c r="K52" s="245">
        <v>2.44</v>
      </c>
      <c r="L52" s="246"/>
      <c r="M52" s="244"/>
      <c r="N52" s="254">
        <v>460.03</v>
      </c>
      <c r="O52" s="244"/>
      <c r="P52" s="247">
        <v>1122.47</v>
      </c>
      <c r="HY52" s="240"/>
      <c r="HZ52" s="240"/>
      <c r="IA52" s="240"/>
      <c r="IB52" s="240"/>
      <c r="IC52" s="240"/>
      <c r="ID52" s="240"/>
      <c r="IE52" s="213"/>
      <c r="IF52" s="213"/>
      <c r="IG52" s="213" t="s">
        <v>551</v>
      </c>
    </row>
    <row r="53" spans="1:258" s="208" customFormat="1" ht="15" x14ac:dyDescent="0.25">
      <c r="A53" s="255"/>
      <c r="B53" s="211"/>
      <c r="C53" s="478" t="s">
        <v>681</v>
      </c>
      <c r="D53" s="478"/>
      <c r="E53" s="478"/>
      <c r="F53" s="478"/>
      <c r="G53" s="478"/>
      <c r="H53" s="315"/>
      <c r="I53" s="316"/>
      <c r="J53" s="316"/>
      <c r="K53" s="316"/>
      <c r="L53" s="318"/>
      <c r="M53" s="316"/>
      <c r="N53" s="321"/>
      <c r="O53" s="316"/>
      <c r="P53" s="322">
        <v>6964.62</v>
      </c>
      <c r="Q53" s="252"/>
      <c r="R53" s="252"/>
      <c r="HY53" s="240"/>
      <c r="HZ53" s="240"/>
      <c r="IA53" s="240"/>
      <c r="IB53" s="240"/>
      <c r="IC53" s="240"/>
      <c r="ID53" s="240"/>
      <c r="IE53" s="213"/>
      <c r="IF53" s="213"/>
      <c r="IG53" s="213"/>
      <c r="IH53" s="240" t="s">
        <v>681</v>
      </c>
    </row>
    <row r="54" spans="1:258" s="208" customFormat="1" ht="15" x14ac:dyDescent="0.25">
      <c r="A54" s="253"/>
      <c r="B54" s="242"/>
      <c r="C54" s="454" t="s">
        <v>682</v>
      </c>
      <c r="D54" s="454"/>
      <c r="E54" s="454"/>
      <c r="F54" s="454"/>
      <c r="G54" s="454"/>
      <c r="H54" s="243"/>
      <c r="I54" s="244"/>
      <c r="J54" s="244"/>
      <c r="K54" s="244"/>
      <c r="L54" s="246"/>
      <c r="M54" s="244"/>
      <c r="N54" s="246"/>
      <c r="O54" s="244"/>
      <c r="P54" s="247">
        <v>3042.42</v>
      </c>
      <c r="HY54" s="240"/>
      <c r="HZ54" s="240"/>
      <c r="IA54" s="240"/>
      <c r="IB54" s="240"/>
      <c r="IC54" s="240"/>
      <c r="ID54" s="240"/>
      <c r="IE54" s="213"/>
      <c r="IF54" s="213"/>
      <c r="IG54" s="213"/>
      <c r="IH54" s="240"/>
      <c r="II54" s="213" t="s">
        <v>682</v>
      </c>
    </row>
    <row r="55" spans="1:258" s="208" customFormat="1" ht="15" x14ac:dyDescent="0.25">
      <c r="A55" s="253"/>
      <c r="B55" s="242" t="s">
        <v>683</v>
      </c>
      <c r="C55" s="454" t="s">
        <v>684</v>
      </c>
      <c r="D55" s="454"/>
      <c r="E55" s="454"/>
      <c r="F55" s="454"/>
      <c r="G55" s="454"/>
      <c r="H55" s="243" t="s">
        <v>465</v>
      </c>
      <c r="I55" s="256">
        <v>103</v>
      </c>
      <c r="J55" s="244"/>
      <c r="K55" s="256">
        <v>103</v>
      </c>
      <c r="L55" s="246"/>
      <c r="M55" s="244"/>
      <c r="N55" s="246"/>
      <c r="O55" s="244"/>
      <c r="P55" s="247">
        <v>3133.69</v>
      </c>
      <c r="HY55" s="240"/>
      <c r="HZ55" s="240"/>
      <c r="IA55" s="240"/>
      <c r="IB55" s="240"/>
      <c r="IC55" s="240"/>
      <c r="ID55" s="240"/>
      <c r="IE55" s="213"/>
      <c r="IF55" s="213"/>
      <c r="IG55" s="213"/>
      <c r="IH55" s="240"/>
      <c r="II55" s="213" t="s">
        <v>684</v>
      </c>
    </row>
    <row r="56" spans="1:258" s="208" customFormat="1" ht="15" x14ac:dyDescent="0.25">
      <c r="A56" s="253"/>
      <c r="B56" s="242" t="s">
        <v>685</v>
      </c>
      <c r="C56" s="454" t="s">
        <v>686</v>
      </c>
      <c r="D56" s="454"/>
      <c r="E56" s="454"/>
      <c r="F56" s="454"/>
      <c r="G56" s="454"/>
      <c r="H56" s="243" t="s">
        <v>465</v>
      </c>
      <c r="I56" s="256">
        <v>60</v>
      </c>
      <c r="J56" s="244"/>
      <c r="K56" s="256">
        <v>60</v>
      </c>
      <c r="L56" s="246"/>
      <c r="M56" s="244"/>
      <c r="N56" s="246"/>
      <c r="O56" s="244"/>
      <c r="P56" s="247">
        <v>1825.45</v>
      </c>
      <c r="HY56" s="240"/>
      <c r="HZ56" s="240"/>
      <c r="IA56" s="240"/>
      <c r="IB56" s="240"/>
      <c r="IC56" s="240"/>
      <c r="ID56" s="240"/>
      <c r="IE56" s="213"/>
      <c r="IF56" s="213"/>
      <c r="IG56" s="213"/>
      <c r="IH56" s="240"/>
      <c r="II56" s="213" t="s">
        <v>686</v>
      </c>
    </row>
    <row r="57" spans="1:258" s="208" customFormat="1" ht="15" x14ac:dyDescent="0.25">
      <c r="A57" s="257"/>
      <c r="B57" s="258"/>
      <c r="C57" s="478" t="s">
        <v>501</v>
      </c>
      <c r="D57" s="478"/>
      <c r="E57" s="478"/>
      <c r="F57" s="478"/>
      <c r="G57" s="478"/>
      <c r="H57" s="315"/>
      <c r="I57" s="316"/>
      <c r="J57" s="316"/>
      <c r="K57" s="316"/>
      <c r="L57" s="318"/>
      <c r="M57" s="316"/>
      <c r="N57" s="321">
        <v>11923.76</v>
      </c>
      <c r="O57" s="316"/>
      <c r="P57" s="322">
        <v>11923.76</v>
      </c>
      <c r="HY57" s="240"/>
      <c r="HZ57" s="240"/>
      <c r="IA57" s="240"/>
      <c r="IB57" s="240"/>
      <c r="IC57" s="240"/>
      <c r="ID57" s="240"/>
      <c r="IE57" s="213"/>
      <c r="IF57" s="213"/>
      <c r="IG57" s="213"/>
      <c r="IH57" s="240"/>
      <c r="II57" s="213"/>
      <c r="IJ57" s="240" t="s">
        <v>501</v>
      </c>
    </row>
    <row r="58" spans="1:258" s="208" customFormat="1" ht="0.75" customHeight="1" x14ac:dyDescent="0.25">
      <c r="A58" s="259"/>
      <c r="B58" s="260"/>
      <c r="C58" s="260"/>
      <c r="D58" s="260"/>
      <c r="E58" s="260"/>
      <c r="F58" s="260"/>
      <c r="G58" s="260"/>
      <c r="H58" s="261"/>
      <c r="I58" s="262"/>
      <c r="J58" s="262"/>
      <c r="K58" s="262"/>
      <c r="L58" s="263"/>
      <c r="M58" s="262"/>
      <c r="N58" s="263"/>
      <c r="O58" s="262"/>
      <c r="P58" s="264"/>
      <c r="HY58" s="240"/>
      <c r="HZ58" s="240"/>
      <c r="IA58" s="240"/>
      <c r="IB58" s="240"/>
      <c r="IC58" s="240"/>
      <c r="ID58" s="240"/>
      <c r="IE58" s="213"/>
      <c r="IF58" s="213"/>
      <c r="IG58" s="213"/>
      <c r="IH58" s="240"/>
      <c r="II58" s="213"/>
      <c r="IJ58" s="240"/>
    </row>
    <row r="59" spans="1:258" s="208" customFormat="1" ht="15" x14ac:dyDescent="0.25">
      <c r="A59" s="313" t="s">
        <v>63</v>
      </c>
      <c r="B59" s="314" t="s">
        <v>570</v>
      </c>
      <c r="C59" s="485" t="s">
        <v>571</v>
      </c>
      <c r="D59" s="485"/>
      <c r="E59" s="485"/>
      <c r="F59" s="485"/>
      <c r="G59" s="485"/>
      <c r="H59" s="315" t="s">
        <v>546</v>
      </c>
      <c r="I59" s="316">
        <v>10</v>
      </c>
      <c r="J59" s="317">
        <v>1</v>
      </c>
      <c r="K59" s="317">
        <v>10</v>
      </c>
      <c r="L59" s="323">
        <v>951.95</v>
      </c>
      <c r="M59" s="324">
        <v>1.04</v>
      </c>
      <c r="N59" s="325">
        <v>990.03</v>
      </c>
      <c r="O59" s="316"/>
      <c r="P59" s="322">
        <v>9900.2999999999993</v>
      </c>
      <c r="HY59" s="240"/>
      <c r="HZ59" s="240" t="s">
        <v>571</v>
      </c>
      <c r="IA59" s="240" t="s">
        <v>472</v>
      </c>
      <c r="IB59" s="240" t="s">
        <v>472</v>
      </c>
      <c r="IC59" s="240" t="s">
        <v>472</v>
      </c>
      <c r="ID59" s="240" t="s">
        <v>472</v>
      </c>
      <c r="IE59" s="213"/>
      <c r="IF59" s="213"/>
      <c r="IG59" s="213"/>
      <c r="IH59" s="240"/>
      <c r="II59" s="213"/>
      <c r="IJ59" s="240"/>
    </row>
    <row r="60" spans="1:258" s="208" customFormat="1" ht="15" x14ac:dyDescent="0.25">
      <c r="A60" s="257"/>
      <c r="B60" s="258"/>
      <c r="C60" s="452" t="s">
        <v>687</v>
      </c>
      <c r="D60" s="452"/>
      <c r="E60" s="452"/>
      <c r="F60" s="452"/>
      <c r="G60" s="452"/>
      <c r="H60" s="452"/>
      <c r="I60" s="452"/>
      <c r="J60" s="452"/>
      <c r="K60" s="452"/>
      <c r="L60" s="452"/>
      <c r="M60" s="452"/>
      <c r="N60" s="452"/>
      <c r="O60" s="452"/>
      <c r="P60" s="486"/>
      <c r="HY60" s="240"/>
      <c r="HZ60" s="240"/>
      <c r="IA60" s="240"/>
      <c r="IB60" s="240"/>
      <c r="IC60" s="240"/>
      <c r="ID60" s="240"/>
      <c r="IE60" s="213"/>
      <c r="IF60" s="213"/>
      <c r="IG60" s="213"/>
      <c r="IH60" s="240"/>
      <c r="II60" s="213"/>
      <c r="IJ60" s="240"/>
      <c r="IK60" s="212" t="s">
        <v>687</v>
      </c>
      <c r="IL60" s="212" t="s">
        <v>472</v>
      </c>
      <c r="IM60" s="212" t="s">
        <v>472</v>
      </c>
      <c r="IN60" s="212" t="s">
        <v>472</v>
      </c>
      <c r="IO60" s="212" t="s">
        <v>472</v>
      </c>
      <c r="IP60" s="212" t="s">
        <v>472</v>
      </c>
      <c r="IQ60" s="212" t="s">
        <v>472</v>
      </c>
      <c r="IR60" s="212" t="s">
        <v>472</v>
      </c>
      <c r="IS60" s="212" t="s">
        <v>472</v>
      </c>
      <c r="IT60" s="212" t="s">
        <v>472</v>
      </c>
      <c r="IU60" s="212" t="s">
        <v>472</v>
      </c>
      <c r="IV60" s="212" t="s">
        <v>472</v>
      </c>
      <c r="IW60" s="212" t="s">
        <v>472</v>
      </c>
      <c r="IX60" s="212" t="s">
        <v>472</v>
      </c>
    </row>
    <row r="61" spans="1:258" s="208" customFormat="1" ht="15" x14ac:dyDescent="0.25">
      <c r="A61" s="257"/>
      <c r="B61" s="258"/>
      <c r="C61" s="478" t="s">
        <v>501</v>
      </c>
      <c r="D61" s="478"/>
      <c r="E61" s="478"/>
      <c r="F61" s="478"/>
      <c r="G61" s="478"/>
      <c r="H61" s="315"/>
      <c r="I61" s="316"/>
      <c r="J61" s="316"/>
      <c r="K61" s="316"/>
      <c r="L61" s="318"/>
      <c r="M61" s="316"/>
      <c r="N61" s="318"/>
      <c r="O61" s="316"/>
      <c r="P61" s="322">
        <v>9900.2999999999993</v>
      </c>
      <c r="HY61" s="240"/>
      <c r="HZ61" s="240"/>
      <c r="IA61" s="240"/>
      <c r="IB61" s="240"/>
      <c r="IC61" s="240"/>
      <c r="ID61" s="240"/>
      <c r="IE61" s="213"/>
      <c r="IF61" s="213"/>
      <c r="IG61" s="213"/>
      <c r="IH61" s="240"/>
      <c r="II61" s="213"/>
      <c r="IJ61" s="240" t="s">
        <v>501</v>
      </c>
    </row>
    <row r="62" spans="1:258" s="208" customFormat="1" ht="0.75" customHeight="1" x14ac:dyDescent="0.25">
      <c r="A62" s="259"/>
      <c r="B62" s="260"/>
      <c r="C62" s="260"/>
      <c r="D62" s="260"/>
      <c r="E62" s="260"/>
      <c r="F62" s="260"/>
      <c r="G62" s="260"/>
      <c r="H62" s="261"/>
      <c r="I62" s="262"/>
      <c r="J62" s="262"/>
      <c r="K62" s="262"/>
      <c r="L62" s="263"/>
      <c r="M62" s="262"/>
      <c r="N62" s="263"/>
      <c r="O62" s="262"/>
      <c r="P62" s="264"/>
      <c r="HY62" s="240"/>
      <c r="HZ62" s="240"/>
      <c r="IA62" s="240"/>
      <c r="IB62" s="240"/>
      <c r="IC62" s="240"/>
      <c r="ID62" s="240"/>
      <c r="IE62" s="213"/>
      <c r="IF62" s="213"/>
      <c r="IG62" s="213"/>
      <c r="IH62" s="240"/>
      <c r="II62" s="213"/>
      <c r="IJ62" s="240"/>
    </row>
    <row r="63" spans="1:258" s="208" customFormat="1" ht="23.25" x14ac:dyDescent="0.25">
      <c r="A63" s="313" t="s">
        <v>62</v>
      </c>
      <c r="B63" s="314" t="s">
        <v>688</v>
      </c>
      <c r="C63" s="485" t="s">
        <v>689</v>
      </c>
      <c r="D63" s="485"/>
      <c r="E63" s="485"/>
      <c r="F63" s="485"/>
      <c r="G63" s="485"/>
      <c r="H63" s="315" t="s">
        <v>546</v>
      </c>
      <c r="I63" s="316">
        <v>1.66</v>
      </c>
      <c r="J63" s="317">
        <v>1</v>
      </c>
      <c r="K63" s="324">
        <v>1.66</v>
      </c>
      <c r="L63" s="318"/>
      <c r="M63" s="316"/>
      <c r="N63" s="326">
        <v>7371</v>
      </c>
      <c r="O63" s="316"/>
      <c r="P63" s="322">
        <v>12235.86</v>
      </c>
      <c r="HY63" s="240"/>
      <c r="HZ63" s="240" t="s">
        <v>689</v>
      </c>
      <c r="IA63" s="240" t="s">
        <v>472</v>
      </c>
      <c r="IB63" s="240" t="s">
        <v>472</v>
      </c>
      <c r="IC63" s="240" t="s">
        <v>472</v>
      </c>
      <c r="ID63" s="240" t="s">
        <v>472</v>
      </c>
      <c r="IE63" s="213"/>
      <c r="IF63" s="213"/>
      <c r="IG63" s="213"/>
      <c r="IH63" s="240"/>
      <c r="II63" s="213"/>
      <c r="IJ63" s="240"/>
    </row>
    <row r="64" spans="1:258" s="208" customFormat="1" ht="15" x14ac:dyDescent="0.25">
      <c r="A64" s="257"/>
      <c r="B64" s="258"/>
      <c r="C64" s="452" t="s">
        <v>687</v>
      </c>
      <c r="D64" s="452"/>
      <c r="E64" s="452"/>
      <c r="F64" s="452"/>
      <c r="G64" s="452"/>
      <c r="H64" s="452"/>
      <c r="I64" s="452"/>
      <c r="J64" s="452"/>
      <c r="K64" s="452"/>
      <c r="L64" s="452"/>
      <c r="M64" s="452"/>
      <c r="N64" s="452"/>
      <c r="O64" s="452"/>
      <c r="P64" s="486"/>
      <c r="HY64" s="240"/>
      <c r="HZ64" s="240"/>
      <c r="IA64" s="240"/>
      <c r="IB64" s="240"/>
      <c r="IC64" s="240"/>
      <c r="ID64" s="240"/>
      <c r="IE64" s="213"/>
      <c r="IF64" s="213"/>
      <c r="IG64" s="213"/>
      <c r="IH64" s="240"/>
      <c r="II64" s="213"/>
      <c r="IJ64" s="240"/>
      <c r="IK64" s="212" t="s">
        <v>687</v>
      </c>
      <c r="IL64" s="212" t="s">
        <v>472</v>
      </c>
      <c r="IM64" s="212" t="s">
        <v>472</v>
      </c>
      <c r="IN64" s="212" t="s">
        <v>472</v>
      </c>
      <c r="IO64" s="212" t="s">
        <v>472</v>
      </c>
      <c r="IP64" s="212" t="s">
        <v>472</v>
      </c>
      <c r="IQ64" s="212" t="s">
        <v>472</v>
      </c>
      <c r="IR64" s="212" t="s">
        <v>472</v>
      </c>
      <c r="IS64" s="212" t="s">
        <v>472</v>
      </c>
      <c r="IT64" s="212" t="s">
        <v>472</v>
      </c>
      <c r="IU64" s="212" t="s">
        <v>472</v>
      </c>
      <c r="IV64" s="212" t="s">
        <v>472</v>
      </c>
      <c r="IW64" s="212" t="s">
        <v>472</v>
      </c>
      <c r="IX64" s="212" t="s">
        <v>472</v>
      </c>
    </row>
    <row r="65" spans="1:259" s="208" customFormat="1" ht="15" x14ac:dyDescent="0.25">
      <c r="A65" s="265"/>
      <c r="B65" s="210"/>
      <c r="C65" s="452" t="s">
        <v>690</v>
      </c>
      <c r="D65" s="452"/>
      <c r="E65" s="452"/>
      <c r="F65" s="452"/>
      <c r="G65" s="452"/>
      <c r="H65" s="452"/>
      <c r="I65" s="452"/>
      <c r="J65" s="452"/>
      <c r="K65" s="452"/>
      <c r="L65" s="452"/>
      <c r="M65" s="452"/>
      <c r="N65" s="452"/>
      <c r="O65" s="452"/>
      <c r="P65" s="486"/>
      <c r="HY65" s="240"/>
      <c r="HZ65" s="240"/>
      <c r="IA65" s="240"/>
      <c r="IB65" s="240"/>
      <c r="IC65" s="240"/>
      <c r="ID65" s="240"/>
      <c r="IE65" s="213"/>
      <c r="IF65" s="213"/>
      <c r="IG65" s="213"/>
      <c r="IH65" s="240"/>
      <c r="II65" s="213"/>
      <c r="IJ65" s="240"/>
      <c r="IY65" s="212" t="s">
        <v>690</v>
      </c>
    </row>
    <row r="66" spans="1:259" s="208" customFormat="1" ht="15" x14ac:dyDescent="0.25">
      <c r="A66" s="257"/>
      <c r="B66" s="258"/>
      <c r="C66" s="478" t="s">
        <v>501</v>
      </c>
      <c r="D66" s="478"/>
      <c r="E66" s="478"/>
      <c r="F66" s="478"/>
      <c r="G66" s="478"/>
      <c r="H66" s="315"/>
      <c r="I66" s="316"/>
      <c r="J66" s="316"/>
      <c r="K66" s="316"/>
      <c r="L66" s="318"/>
      <c r="M66" s="316"/>
      <c r="N66" s="318"/>
      <c r="O66" s="316"/>
      <c r="P66" s="322">
        <v>12235.86</v>
      </c>
      <c r="HY66" s="240"/>
      <c r="HZ66" s="240"/>
      <c r="IA66" s="240"/>
      <c r="IB66" s="240"/>
      <c r="IC66" s="240"/>
      <c r="ID66" s="240"/>
      <c r="IE66" s="213"/>
      <c r="IF66" s="213"/>
      <c r="IG66" s="213"/>
      <c r="IH66" s="240"/>
      <c r="II66" s="213"/>
      <c r="IJ66" s="240" t="s">
        <v>501</v>
      </c>
    </row>
    <row r="67" spans="1:259" s="208" customFormat="1" ht="0.75" customHeight="1" x14ac:dyDescent="0.25">
      <c r="A67" s="259"/>
      <c r="B67" s="260"/>
      <c r="C67" s="260"/>
      <c r="D67" s="260"/>
      <c r="E67" s="260"/>
      <c r="F67" s="260"/>
      <c r="G67" s="260"/>
      <c r="H67" s="261"/>
      <c r="I67" s="262"/>
      <c r="J67" s="262"/>
      <c r="K67" s="262"/>
      <c r="L67" s="263"/>
      <c r="M67" s="262"/>
      <c r="N67" s="263"/>
      <c r="O67" s="262"/>
      <c r="P67" s="264"/>
      <c r="HY67" s="240"/>
      <c r="HZ67" s="240"/>
      <c r="IA67" s="240"/>
      <c r="IB67" s="240"/>
      <c r="IC67" s="240"/>
      <c r="ID67" s="240"/>
      <c r="IE67" s="213"/>
      <c r="IF67" s="213"/>
      <c r="IG67" s="213"/>
      <c r="IH67" s="240"/>
      <c r="II67" s="213"/>
      <c r="IJ67" s="240"/>
    </row>
    <row r="68" spans="1:259" s="208" customFormat="1" ht="34.5" x14ac:dyDescent="0.25">
      <c r="A68" s="313" t="s">
        <v>61</v>
      </c>
      <c r="B68" s="314" t="s">
        <v>572</v>
      </c>
      <c r="C68" s="485" t="s">
        <v>573</v>
      </c>
      <c r="D68" s="485"/>
      <c r="E68" s="485"/>
      <c r="F68" s="485"/>
      <c r="G68" s="485"/>
      <c r="H68" s="315" t="s">
        <v>552</v>
      </c>
      <c r="I68" s="316">
        <v>1</v>
      </c>
      <c r="J68" s="317">
        <v>1</v>
      </c>
      <c r="K68" s="317">
        <v>1</v>
      </c>
      <c r="L68" s="318"/>
      <c r="M68" s="316"/>
      <c r="N68" s="319"/>
      <c r="O68" s="316"/>
      <c r="P68" s="320"/>
      <c r="HY68" s="240"/>
      <c r="HZ68" s="240" t="s">
        <v>573</v>
      </c>
      <c r="IA68" s="240" t="s">
        <v>472</v>
      </c>
      <c r="IB68" s="240" t="s">
        <v>472</v>
      </c>
      <c r="IC68" s="240" t="s">
        <v>472</v>
      </c>
      <c r="ID68" s="240" t="s">
        <v>472</v>
      </c>
      <c r="IE68" s="213"/>
      <c r="IF68" s="213"/>
      <c r="IG68" s="213"/>
      <c r="IH68" s="240"/>
      <c r="II68" s="213"/>
      <c r="IJ68" s="240"/>
    </row>
    <row r="69" spans="1:259" s="208" customFormat="1" ht="15" x14ac:dyDescent="0.25">
      <c r="A69" s="241"/>
      <c r="B69" s="242" t="s">
        <v>65</v>
      </c>
      <c r="C69" s="454" t="s">
        <v>539</v>
      </c>
      <c r="D69" s="454"/>
      <c r="E69" s="454"/>
      <c r="F69" s="454"/>
      <c r="G69" s="454"/>
      <c r="H69" s="243" t="s">
        <v>500</v>
      </c>
      <c r="I69" s="244"/>
      <c r="J69" s="244"/>
      <c r="K69" s="266">
        <v>31.2</v>
      </c>
      <c r="L69" s="246"/>
      <c r="M69" s="244"/>
      <c r="N69" s="246"/>
      <c r="O69" s="244"/>
      <c r="P69" s="247">
        <v>10844.5</v>
      </c>
      <c r="HY69" s="240"/>
      <c r="HZ69" s="240"/>
      <c r="IA69" s="240"/>
      <c r="IB69" s="240"/>
      <c r="IC69" s="240"/>
      <c r="ID69" s="240"/>
      <c r="IE69" s="213" t="s">
        <v>539</v>
      </c>
      <c r="IF69" s="213"/>
      <c r="IG69" s="213"/>
      <c r="IH69" s="240"/>
      <c r="II69" s="213"/>
      <c r="IJ69" s="240"/>
    </row>
    <row r="70" spans="1:259" s="208" customFormat="1" ht="15" x14ac:dyDescent="0.25">
      <c r="A70" s="248"/>
      <c r="B70" s="242" t="s">
        <v>574</v>
      </c>
      <c r="C70" s="454" t="s">
        <v>575</v>
      </c>
      <c r="D70" s="454"/>
      <c r="E70" s="454"/>
      <c r="F70" s="454"/>
      <c r="G70" s="454"/>
      <c r="H70" s="243" t="s">
        <v>500</v>
      </c>
      <c r="I70" s="266">
        <v>31.2</v>
      </c>
      <c r="J70" s="244"/>
      <c r="K70" s="266">
        <v>31.2</v>
      </c>
      <c r="L70" s="249"/>
      <c r="M70" s="250"/>
      <c r="N70" s="251">
        <v>347.58</v>
      </c>
      <c r="O70" s="244"/>
      <c r="P70" s="247">
        <v>10844.5</v>
      </c>
      <c r="Q70" s="252"/>
      <c r="R70" s="252"/>
      <c r="HY70" s="240"/>
      <c r="HZ70" s="240"/>
      <c r="IA70" s="240"/>
      <c r="IB70" s="240"/>
      <c r="IC70" s="240"/>
      <c r="ID70" s="240"/>
      <c r="IE70" s="213"/>
      <c r="IF70" s="213" t="s">
        <v>575</v>
      </c>
      <c r="IG70" s="213"/>
      <c r="IH70" s="240"/>
      <c r="II70" s="213"/>
      <c r="IJ70" s="240"/>
    </row>
    <row r="71" spans="1:259" s="208" customFormat="1" ht="15" x14ac:dyDescent="0.25">
      <c r="A71" s="241"/>
      <c r="B71" s="242" t="s">
        <v>63</v>
      </c>
      <c r="C71" s="454" t="s">
        <v>498</v>
      </c>
      <c r="D71" s="454"/>
      <c r="E71" s="454"/>
      <c r="F71" s="454"/>
      <c r="G71" s="454"/>
      <c r="H71" s="243"/>
      <c r="I71" s="244"/>
      <c r="J71" s="244"/>
      <c r="K71" s="244"/>
      <c r="L71" s="246"/>
      <c r="M71" s="244"/>
      <c r="N71" s="246"/>
      <c r="O71" s="244"/>
      <c r="P71" s="247">
        <v>7924.78</v>
      </c>
      <c r="HY71" s="240"/>
      <c r="HZ71" s="240"/>
      <c r="IA71" s="240"/>
      <c r="IB71" s="240"/>
      <c r="IC71" s="240"/>
      <c r="ID71" s="240"/>
      <c r="IE71" s="213" t="s">
        <v>498</v>
      </c>
      <c r="IF71" s="213"/>
      <c r="IG71" s="213"/>
      <c r="IH71" s="240"/>
      <c r="II71" s="213"/>
      <c r="IJ71" s="240"/>
    </row>
    <row r="72" spans="1:259" s="208" customFormat="1" ht="15" x14ac:dyDescent="0.25">
      <c r="A72" s="241"/>
      <c r="B72" s="242"/>
      <c r="C72" s="454" t="s">
        <v>540</v>
      </c>
      <c r="D72" s="454"/>
      <c r="E72" s="454"/>
      <c r="F72" s="454"/>
      <c r="G72" s="454"/>
      <c r="H72" s="243" t="s">
        <v>500</v>
      </c>
      <c r="I72" s="244"/>
      <c r="J72" s="244"/>
      <c r="K72" s="245">
        <v>4.93</v>
      </c>
      <c r="L72" s="246"/>
      <c r="M72" s="244"/>
      <c r="N72" s="246"/>
      <c r="O72" s="244"/>
      <c r="P72" s="247">
        <v>2267.9499999999998</v>
      </c>
      <c r="HY72" s="240"/>
      <c r="HZ72" s="240"/>
      <c r="IA72" s="240"/>
      <c r="IB72" s="240"/>
      <c r="IC72" s="240"/>
      <c r="ID72" s="240"/>
      <c r="IE72" s="213" t="s">
        <v>540</v>
      </c>
      <c r="IF72" s="213"/>
      <c r="IG72" s="213"/>
      <c r="IH72" s="240"/>
      <c r="II72" s="213"/>
      <c r="IJ72" s="240"/>
    </row>
    <row r="73" spans="1:259" s="208" customFormat="1" ht="15" x14ac:dyDescent="0.25">
      <c r="A73" s="248"/>
      <c r="B73" s="242" t="s">
        <v>548</v>
      </c>
      <c r="C73" s="454" t="s">
        <v>549</v>
      </c>
      <c r="D73" s="454"/>
      <c r="E73" s="454"/>
      <c r="F73" s="454"/>
      <c r="G73" s="454"/>
      <c r="H73" s="243" t="s">
        <v>680</v>
      </c>
      <c r="I73" s="245">
        <v>4.93</v>
      </c>
      <c r="J73" s="244"/>
      <c r="K73" s="245">
        <v>4.93</v>
      </c>
      <c r="L73" s="249"/>
      <c r="M73" s="250"/>
      <c r="N73" s="251">
        <v>1607.46</v>
      </c>
      <c r="O73" s="244"/>
      <c r="P73" s="247">
        <v>7924.78</v>
      </c>
      <c r="Q73" s="252"/>
      <c r="R73" s="252"/>
      <c r="HY73" s="240"/>
      <c r="HZ73" s="240"/>
      <c r="IA73" s="240"/>
      <c r="IB73" s="240"/>
      <c r="IC73" s="240"/>
      <c r="ID73" s="240"/>
      <c r="IE73" s="213"/>
      <c r="IF73" s="213" t="s">
        <v>549</v>
      </c>
      <c r="IG73" s="213"/>
      <c r="IH73" s="240"/>
      <c r="II73" s="213"/>
      <c r="IJ73" s="240"/>
    </row>
    <row r="74" spans="1:259" s="208" customFormat="1" ht="15" x14ac:dyDescent="0.25">
      <c r="A74" s="253"/>
      <c r="B74" s="242" t="s">
        <v>550</v>
      </c>
      <c r="C74" s="454" t="s">
        <v>551</v>
      </c>
      <c r="D74" s="454"/>
      <c r="E74" s="454"/>
      <c r="F74" s="454"/>
      <c r="G74" s="454"/>
      <c r="H74" s="243" t="s">
        <v>500</v>
      </c>
      <c r="I74" s="245">
        <v>4.93</v>
      </c>
      <c r="J74" s="244"/>
      <c r="K74" s="245">
        <v>4.93</v>
      </c>
      <c r="L74" s="246"/>
      <c r="M74" s="244"/>
      <c r="N74" s="254">
        <v>460.03</v>
      </c>
      <c r="O74" s="244"/>
      <c r="P74" s="247">
        <v>2267.9499999999998</v>
      </c>
      <c r="HY74" s="240"/>
      <c r="HZ74" s="240"/>
      <c r="IA74" s="240"/>
      <c r="IB74" s="240"/>
      <c r="IC74" s="240"/>
      <c r="ID74" s="240"/>
      <c r="IE74" s="213"/>
      <c r="IF74" s="213"/>
      <c r="IG74" s="213" t="s">
        <v>551</v>
      </c>
      <c r="IH74" s="240"/>
      <c r="II74" s="213"/>
      <c r="IJ74" s="240"/>
    </row>
    <row r="75" spans="1:259" s="208" customFormat="1" ht="15" x14ac:dyDescent="0.25">
      <c r="A75" s="255"/>
      <c r="B75" s="211"/>
      <c r="C75" s="478" t="s">
        <v>681</v>
      </c>
      <c r="D75" s="478"/>
      <c r="E75" s="478"/>
      <c r="F75" s="478"/>
      <c r="G75" s="478"/>
      <c r="H75" s="315"/>
      <c r="I75" s="316"/>
      <c r="J75" s="316"/>
      <c r="K75" s="316"/>
      <c r="L75" s="318"/>
      <c r="M75" s="316"/>
      <c r="N75" s="321"/>
      <c r="O75" s="316"/>
      <c r="P75" s="322">
        <v>21037.23</v>
      </c>
      <c r="Q75" s="252"/>
      <c r="R75" s="252"/>
      <c r="HY75" s="240"/>
      <c r="HZ75" s="240"/>
      <c r="IA75" s="240"/>
      <c r="IB75" s="240"/>
      <c r="IC75" s="240"/>
      <c r="ID75" s="240"/>
      <c r="IE75" s="213"/>
      <c r="IF75" s="213"/>
      <c r="IG75" s="213"/>
      <c r="IH75" s="240" t="s">
        <v>681</v>
      </c>
      <c r="II75" s="213"/>
      <c r="IJ75" s="240"/>
    </row>
    <row r="76" spans="1:259" s="208" customFormat="1" ht="15" x14ac:dyDescent="0.25">
      <c r="A76" s="253"/>
      <c r="B76" s="242"/>
      <c r="C76" s="454" t="s">
        <v>682</v>
      </c>
      <c r="D76" s="454"/>
      <c r="E76" s="454"/>
      <c r="F76" s="454"/>
      <c r="G76" s="454"/>
      <c r="H76" s="243"/>
      <c r="I76" s="244"/>
      <c r="J76" s="244"/>
      <c r="K76" s="244"/>
      <c r="L76" s="246"/>
      <c r="M76" s="244"/>
      <c r="N76" s="246"/>
      <c r="O76" s="244"/>
      <c r="P76" s="247">
        <v>13112.45</v>
      </c>
      <c r="HY76" s="240"/>
      <c r="HZ76" s="240"/>
      <c r="IA76" s="240"/>
      <c r="IB76" s="240"/>
      <c r="IC76" s="240"/>
      <c r="ID76" s="240"/>
      <c r="IE76" s="213"/>
      <c r="IF76" s="213"/>
      <c r="IG76" s="213"/>
      <c r="IH76" s="240"/>
      <c r="II76" s="213" t="s">
        <v>682</v>
      </c>
      <c r="IJ76" s="240"/>
    </row>
    <row r="77" spans="1:259" s="208" customFormat="1" ht="15" x14ac:dyDescent="0.25">
      <c r="A77" s="253"/>
      <c r="B77" s="242" t="s">
        <v>683</v>
      </c>
      <c r="C77" s="454" t="s">
        <v>684</v>
      </c>
      <c r="D77" s="454"/>
      <c r="E77" s="454"/>
      <c r="F77" s="454"/>
      <c r="G77" s="454"/>
      <c r="H77" s="243" t="s">
        <v>465</v>
      </c>
      <c r="I77" s="256">
        <v>103</v>
      </c>
      <c r="J77" s="244"/>
      <c r="K77" s="256">
        <v>103</v>
      </c>
      <c r="L77" s="246"/>
      <c r="M77" s="244"/>
      <c r="N77" s="246"/>
      <c r="O77" s="244"/>
      <c r="P77" s="247">
        <v>13505.82</v>
      </c>
      <c r="HY77" s="240"/>
      <c r="HZ77" s="240"/>
      <c r="IA77" s="240"/>
      <c r="IB77" s="240"/>
      <c r="IC77" s="240"/>
      <c r="ID77" s="240"/>
      <c r="IE77" s="213"/>
      <c r="IF77" s="213"/>
      <c r="IG77" s="213"/>
      <c r="IH77" s="240"/>
      <c r="II77" s="213" t="s">
        <v>684</v>
      </c>
      <c r="IJ77" s="240"/>
    </row>
    <row r="78" spans="1:259" s="208" customFormat="1" ht="15" x14ac:dyDescent="0.25">
      <c r="A78" s="253"/>
      <c r="B78" s="242" t="s">
        <v>685</v>
      </c>
      <c r="C78" s="454" t="s">
        <v>686</v>
      </c>
      <c r="D78" s="454"/>
      <c r="E78" s="454"/>
      <c r="F78" s="454"/>
      <c r="G78" s="454"/>
      <c r="H78" s="243" t="s">
        <v>465</v>
      </c>
      <c r="I78" s="256">
        <v>60</v>
      </c>
      <c r="J78" s="244"/>
      <c r="K78" s="256">
        <v>60</v>
      </c>
      <c r="L78" s="246"/>
      <c r="M78" s="244"/>
      <c r="N78" s="246"/>
      <c r="O78" s="244"/>
      <c r="P78" s="247">
        <v>7867.47</v>
      </c>
      <c r="HY78" s="240"/>
      <c r="HZ78" s="240"/>
      <c r="IA78" s="240"/>
      <c r="IB78" s="240"/>
      <c r="IC78" s="240"/>
      <c r="ID78" s="240"/>
      <c r="IE78" s="213"/>
      <c r="IF78" s="213"/>
      <c r="IG78" s="213"/>
      <c r="IH78" s="240"/>
      <c r="II78" s="213" t="s">
        <v>686</v>
      </c>
      <c r="IJ78" s="240"/>
    </row>
    <row r="79" spans="1:259" s="208" customFormat="1" ht="15" x14ac:dyDescent="0.25">
      <c r="A79" s="257"/>
      <c r="B79" s="258"/>
      <c r="C79" s="478" t="s">
        <v>501</v>
      </c>
      <c r="D79" s="478"/>
      <c r="E79" s="478"/>
      <c r="F79" s="478"/>
      <c r="G79" s="478"/>
      <c r="H79" s="315"/>
      <c r="I79" s="316"/>
      <c r="J79" s="316"/>
      <c r="K79" s="316"/>
      <c r="L79" s="318"/>
      <c r="M79" s="316"/>
      <c r="N79" s="321">
        <v>42410.52</v>
      </c>
      <c r="O79" s="316"/>
      <c r="P79" s="322">
        <v>42410.52</v>
      </c>
      <c r="HY79" s="240"/>
      <c r="HZ79" s="240"/>
      <c r="IA79" s="240"/>
      <c r="IB79" s="240"/>
      <c r="IC79" s="240"/>
      <c r="ID79" s="240"/>
      <c r="IE79" s="213"/>
      <c r="IF79" s="213"/>
      <c r="IG79" s="213"/>
      <c r="IH79" s="240"/>
      <c r="II79" s="213"/>
      <c r="IJ79" s="240" t="s">
        <v>501</v>
      </c>
    </row>
    <row r="80" spans="1:259" s="208" customFormat="1" ht="0.75" customHeight="1" x14ac:dyDescent="0.25">
      <c r="A80" s="259"/>
      <c r="B80" s="260"/>
      <c r="C80" s="260"/>
      <c r="D80" s="260"/>
      <c r="E80" s="260"/>
      <c r="F80" s="260"/>
      <c r="G80" s="260"/>
      <c r="H80" s="261"/>
      <c r="I80" s="262"/>
      <c r="J80" s="262"/>
      <c r="K80" s="262"/>
      <c r="L80" s="263"/>
      <c r="M80" s="262"/>
      <c r="N80" s="263"/>
      <c r="O80" s="262"/>
      <c r="P80" s="264"/>
      <c r="HY80" s="240"/>
      <c r="HZ80" s="240"/>
      <c r="IA80" s="240"/>
      <c r="IB80" s="240"/>
      <c r="IC80" s="240"/>
      <c r="ID80" s="240"/>
      <c r="IE80" s="213"/>
      <c r="IF80" s="213"/>
      <c r="IG80" s="213"/>
      <c r="IH80" s="240"/>
      <c r="II80" s="213"/>
      <c r="IJ80" s="240"/>
    </row>
    <row r="81" spans="1:260" s="208" customFormat="1" ht="23.25" x14ac:dyDescent="0.25">
      <c r="A81" s="313" t="s">
        <v>691</v>
      </c>
      <c r="B81" s="314" t="s">
        <v>503</v>
      </c>
      <c r="C81" s="485" t="s">
        <v>720</v>
      </c>
      <c r="D81" s="485"/>
      <c r="E81" s="485"/>
      <c r="F81" s="485"/>
      <c r="G81" s="485"/>
      <c r="H81" s="315" t="s">
        <v>538</v>
      </c>
      <c r="I81" s="316">
        <v>1</v>
      </c>
      <c r="J81" s="317">
        <v>1</v>
      </c>
      <c r="K81" s="317">
        <v>1</v>
      </c>
      <c r="L81" s="318"/>
      <c r="M81" s="316"/>
      <c r="N81" s="326">
        <v>1258333.33</v>
      </c>
      <c r="O81" s="316"/>
      <c r="P81" s="322">
        <v>1258333.33</v>
      </c>
      <c r="HY81" s="240"/>
      <c r="HZ81" s="240" t="s">
        <v>720</v>
      </c>
      <c r="IA81" s="240" t="s">
        <v>472</v>
      </c>
      <c r="IB81" s="240" t="s">
        <v>472</v>
      </c>
      <c r="IC81" s="240" t="s">
        <v>472</v>
      </c>
      <c r="ID81" s="240" t="s">
        <v>472</v>
      </c>
      <c r="IE81" s="213"/>
      <c r="IF81" s="213"/>
      <c r="IG81" s="213"/>
      <c r="IH81" s="240"/>
      <c r="II81" s="213"/>
      <c r="IJ81" s="240"/>
    </row>
    <row r="82" spans="1:260" s="208" customFormat="1" ht="15" x14ac:dyDescent="0.25">
      <c r="A82" s="257"/>
      <c r="B82" s="258"/>
      <c r="C82" s="452" t="s">
        <v>692</v>
      </c>
      <c r="D82" s="452"/>
      <c r="E82" s="452"/>
      <c r="F82" s="452"/>
      <c r="G82" s="452"/>
      <c r="H82" s="452"/>
      <c r="I82" s="452"/>
      <c r="J82" s="452"/>
      <c r="K82" s="452"/>
      <c r="L82" s="452"/>
      <c r="M82" s="452"/>
      <c r="N82" s="452"/>
      <c r="O82" s="452"/>
      <c r="P82" s="486"/>
      <c r="HY82" s="240"/>
      <c r="HZ82" s="240"/>
      <c r="IA82" s="240"/>
      <c r="IB82" s="240"/>
      <c r="IC82" s="240"/>
      <c r="ID82" s="240"/>
      <c r="IE82" s="213"/>
      <c r="IF82" s="213"/>
      <c r="IG82" s="213"/>
      <c r="IH82" s="240"/>
      <c r="II82" s="213"/>
      <c r="IJ82" s="240"/>
      <c r="IK82" s="212" t="s">
        <v>692</v>
      </c>
      <c r="IL82" s="212" t="s">
        <v>472</v>
      </c>
      <c r="IM82" s="212" t="s">
        <v>472</v>
      </c>
      <c r="IN82" s="212" t="s">
        <v>472</v>
      </c>
      <c r="IO82" s="212" t="s">
        <v>472</v>
      </c>
      <c r="IP82" s="212" t="s">
        <v>472</v>
      </c>
      <c r="IQ82" s="212" t="s">
        <v>472</v>
      </c>
      <c r="IR82" s="212" t="s">
        <v>472</v>
      </c>
      <c r="IS82" s="212" t="s">
        <v>472</v>
      </c>
      <c r="IT82" s="212" t="s">
        <v>472</v>
      </c>
      <c r="IU82" s="212" t="s">
        <v>472</v>
      </c>
      <c r="IV82" s="212" t="s">
        <v>472</v>
      </c>
      <c r="IW82" s="212" t="s">
        <v>472</v>
      </c>
      <c r="IX82" s="212" t="s">
        <v>472</v>
      </c>
    </row>
    <row r="83" spans="1:260" s="208" customFormat="1" ht="15" x14ac:dyDescent="0.25">
      <c r="A83" s="265"/>
      <c r="B83" s="210"/>
      <c r="C83" s="452" t="s">
        <v>721</v>
      </c>
      <c r="D83" s="452"/>
      <c r="E83" s="452"/>
      <c r="F83" s="452"/>
      <c r="G83" s="452"/>
      <c r="H83" s="452"/>
      <c r="I83" s="452"/>
      <c r="J83" s="452"/>
      <c r="K83" s="452"/>
      <c r="L83" s="452"/>
      <c r="M83" s="452"/>
      <c r="N83" s="452"/>
      <c r="O83" s="452"/>
      <c r="P83" s="486"/>
      <c r="HY83" s="240"/>
      <c r="HZ83" s="240"/>
      <c r="IA83" s="240"/>
      <c r="IB83" s="240"/>
      <c r="IC83" s="240"/>
      <c r="ID83" s="240"/>
      <c r="IE83" s="213"/>
      <c r="IF83" s="213"/>
      <c r="IG83" s="213"/>
      <c r="IH83" s="240"/>
      <c r="II83" s="213"/>
      <c r="IJ83" s="240"/>
      <c r="IZ83" s="212" t="s">
        <v>721</v>
      </c>
    </row>
    <row r="84" spans="1:260" s="208" customFormat="1" ht="15" x14ac:dyDescent="0.25">
      <c r="A84" s="257"/>
      <c r="B84" s="258"/>
      <c r="C84" s="478" t="s">
        <v>501</v>
      </c>
      <c r="D84" s="478"/>
      <c r="E84" s="478"/>
      <c r="F84" s="478"/>
      <c r="G84" s="478"/>
      <c r="H84" s="315"/>
      <c r="I84" s="316"/>
      <c r="J84" s="316"/>
      <c r="K84" s="316"/>
      <c r="L84" s="318"/>
      <c r="M84" s="316"/>
      <c r="N84" s="318"/>
      <c r="O84" s="316"/>
      <c r="P84" s="322">
        <v>1258333.33</v>
      </c>
      <c r="HY84" s="240"/>
      <c r="HZ84" s="240"/>
      <c r="IA84" s="240"/>
      <c r="IB84" s="240"/>
      <c r="IC84" s="240"/>
      <c r="ID84" s="240"/>
      <c r="IE84" s="213"/>
      <c r="IF84" s="213"/>
      <c r="IG84" s="213"/>
      <c r="IH84" s="240"/>
      <c r="II84" s="213"/>
      <c r="IJ84" s="240" t="s">
        <v>501</v>
      </c>
    </row>
    <row r="85" spans="1:260" s="208" customFormat="1" ht="0.75" customHeight="1" x14ac:dyDescent="0.25">
      <c r="A85" s="259"/>
      <c r="B85" s="260"/>
      <c r="C85" s="260"/>
      <c r="D85" s="260"/>
      <c r="E85" s="260"/>
      <c r="F85" s="260"/>
      <c r="G85" s="260"/>
      <c r="H85" s="261"/>
      <c r="I85" s="262"/>
      <c r="J85" s="262"/>
      <c r="K85" s="262"/>
      <c r="L85" s="263"/>
      <c r="M85" s="262"/>
      <c r="N85" s="263"/>
      <c r="O85" s="262"/>
      <c r="P85" s="264"/>
      <c r="HY85" s="240"/>
      <c r="HZ85" s="240"/>
      <c r="IA85" s="240"/>
      <c r="IB85" s="240"/>
      <c r="IC85" s="240"/>
      <c r="ID85" s="240"/>
      <c r="IE85" s="213"/>
      <c r="IF85" s="213"/>
      <c r="IG85" s="213"/>
      <c r="IH85" s="240"/>
      <c r="II85" s="213"/>
      <c r="IJ85" s="240"/>
    </row>
    <row r="86" spans="1:260" s="208" customFormat="1" ht="15" x14ac:dyDescent="0.25">
      <c r="A86" s="313" t="s">
        <v>58</v>
      </c>
      <c r="B86" s="314" t="s">
        <v>576</v>
      </c>
      <c r="C86" s="485" t="s">
        <v>577</v>
      </c>
      <c r="D86" s="485"/>
      <c r="E86" s="485"/>
      <c r="F86" s="485"/>
      <c r="G86" s="485"/>
      <c r="H86" s="315" t="s">
        <v>502</v>
      </c>
      <c r="I86" s="316">
        <v>0.1</v>
      </c>
      <c r="J86" s="317">
        <v>1</v>
      </c>
      <c r="K86" s="327">
        <v>0.1</v>
      </c>
      <c r="L86" s="318"/>
      <c r="M86" s="316"/>
      <c r="N86" s="319"/>
      <c r="O86" s="316"/>
      <c r="P86" s="320"/>
      <c r="HY86" s="240"/>
      <c r="HZ86" s="240" t="s">
        <v>577</v>
      </c>
      <c r="IA86" s="240" t="s">
        <v>472</v>
      </c>
      <c r="IB86" s="240" t="s">
        <v>472</v>
      </c>
      <c r="IC86" s="240" t="s">
        <v>472</v>
      </c>
      <c r="ID86" s="240" t="s">
        <v>472</v>
      </c>
      <c r="IE86" s="213"/>
      <c r="IF86" s="213"/>
      <c r="IG86" s="213"/>
      <c r="IH86" s="240"/>
      <c r="II86" s="213"/>
      <c r="IJ86" s="240"/>
    </row>
    <row r="87" spans="1:260" s="208" customFormat="1" ht="15" x14ac:dyDescent="0.25">
      <c r="A87" s="241"/>
      <c r="B87" s="242" t="s">
        <v>65</v>
      </c>
      <c r="C87" s="454" t="s">
        <v>539</v>
      </c>
      <c r="D87" s="454"/>
      <c r="E87" s="454"/>
      <c r="F87" s="454"/>
      <c r="G87" s="454"/>
      <c r="H87" s="243" t="s">
        <v>500</v>
      </c>
      <c r="I87" s="244"/>
      <c r="J87" s="244"/>
      <c r="K87" s="245">
        <v>5.36</v>
      </c>
      <c r="L87" s="246"/>
      <c r="M87" s="244"/>
      <c r="N87" s="246"/>
      <c r="O87" s="244"/>
      <c r="P87" s="247">
        <v>1835.59</v>
      </c>
      <c r="HY87" s="240"/>
      <c r="HZ87" s="240"/>
      <c r="IA87" s="240"/>
      <c r="IB87" s="240"/>
      <c r="IC87" s="240"/>
      <c r="ID87" s="240"/>
      <c r="IE87" s="213" t="s">
        <v>539</v>
      </c>
      <c r="IF87" s="213"/>
      <c r="IG87" s="213"/>
      <c r="IH87" s="240"/>
      <c r="II87" s="213"/>
      <c r="IJ87" s="240"/>
    </row>
    <row r="88" spans="1:260" s="208" customFormat="1" ht="15" x14ac:dyDescent="0.25">
      <c r="A88" s="248"/>
      <c r="B88" s="242" t="s">
        <v>578</v>
      </c>
      <c r="C88" s="454" t="s">
        <v>579</v>
      </c>
      <c r="D88" s="454"/>
      <c r="E88" s="454"/>
      <c r="F88" s="454"/>
      <c r="G88" s="454"/>
      <c r="H88" s="243" t="s">
        <v>500</v>
      </c>
      <c r="I88" s="266">
        <v>53.6</v>
      </c>
      <c r="J88" s="244"/>
      <c r="K88" s="245">
        <v>5.36</v>
      </c>
      <c r="L88" s="249"/>
      <c r="M88" s="250"/>
      <c r="N88" s="251">
        <v>342.46</v>
      </c>
      <c r="O88" s="244"/>
      <c r="P88" s="247">
        <v>1835.59</v>
      </c>
      <c r="Q88" s="252"/>
      <c r="R88" s="252"/>
      <c r="HY88" s="240"/>
      <c r="HZ88" s="240"/>
      <c r="IA88" s="240"/>
      <c r="IB88" s="240"/>
      <c r="IC88" s="240"/>
      <c r="ID88" s="240"/>
      <c r="IE88" s="213"/>
      <c r="IF88" s="213" t="s">
        <v>579</v>
      </c>
      <c r="IG88" s="213"/>
      <c r="IH88" s="240"/>
      <c r="II88" s="213"/>
      <c r="IJ88" s="240"/>
    </row>
    <row r="89" spans="1:260" s="208" customFormat="1" ht="15" x14ac:dyDescent="0.25">
      <c r="A89" s="241"/>
      <c r="B89" s="242" t="s">
        <v>63</v>
      </c>
      <c r="C89" s="454" t="s">
        <v>498</v>
      </c>
      <c r="D89" s="454"/>
      <c r="E89" s="454"/>
      <c r="F89" s="454"/>
      <c r="G89" s="454"/>
      <c r="H89" s="243"/>
      <c r="I89" s="244"/>
      <c r="J89" s="244"/>
      <c r="K89" s="244"/>
      <c r="L89" s="246"/>
      <c r="M89" s="244"/>
      <c r="N89" s="246"/>
      <c r="O89" s="244"/>
      <c r="P89" s="267">
        <v>390.24</v>
      </c>
      <c r="HY89" s="240"/>
      <c r="HZ89" s="240"/>
      <c r="IA89" s="240"/>
      <c r="IB89" s="240"/>
      <c r="IC89" s="240"/>
      <c r="ID89" s="240"/>
      <c r="IE89" s="213" t="s">
        <v>498</v>
      </c>
      <c r="IF89" s="213"/>
      <c r="IG89" s="213"/>
      <c r="IH89" s="240"/>
      <c r="II89" s="213"/>
      <c r="IJ89" s="240"/>
    </row>
    <row r="90" spans="1:260" s="208" customFormat="1" ht="15" x14ac:dyDescent="0.25">
      <c r="A90" s="241"/>
      <c r="B90" s="242"/>
      <c r="C90" s="454" t="s">
        <v>540</v>
      </c>
      <c r="D90" s="454"/>
      <c r="E90" s="454"/>
      <c r="F90" s="454"/>
      <c r="G90" s="454"/>
      <c r="H90" s="243" t="s">
        <v>500</v>
      </c>
      <c r="I90" s="244"/>
      <c r="J90" s="244"/>
      <c r="K90" s="245">
        <v>0.32</v>
      </c>
      <c r="L90" s="246"/>
      <c r="M90" s="244"/>
      <c r="N90" s="246"/>
      <c r="O90" s="244"/>
      <c r="P90" s="267">
        <v>128.38999999999999</v>
      </c>
      <c r="HY90" s="240"/>
      <c r="HZ90" s="240"/>
      <c r="IA90" s="240"/>
      <c r="IB90" s="240"/>
      <c r="IC90" s="240"/>
      <c r="ID90" s="240"/>
      <c r="IE90" s="213" t="s">
        <v>540</v>
      </c>
      <c r="IF90" s="213"/>
      <c r="IG90" s="213"/>
      <c r="IH90" s="240"/>
      <c r="II90" s="213"/>
      <c r="IJ90" s="240"/>
    </row>
    <row r="91" spans="1:260" s="208" customFormat="1" ht="15" x14ac:dyDescent="0.25">
      <c r="A91" s="248"/>
      <c r="B91" s="242" t="s">
        <v>548</v>
      </c>
      <c r="C91" s="454" t="s">
        <v>549</v>
      </c>
      <c r="D91" s="454"/>
      <c r="E91" s="454"/>
      <c r="F91" s="454"/>
      <c r="G91" s="454"/>
      <c r="H91" s="243" t="s">
        <v>680</v>
      </c>
      <c r="I91" s="266">
        <v>1.6</v>
      </c>
      <c r="J91" s="244"/>
      <c r="K91" s="245">
        <v>0.16</v>
      </c>
      <c r="L91" s="249"/>
      <c r="M91" s="250"/>
      <c r="N91" s="251">
        <v>1607.46</v>
      </c>
      <c r="O91" s="244"/>
      <c r="P91" s="247">
        <v>257.19</v>
      </c>
      <c r="Q91" s="252"/>
      <c r="R91" s="252"/>
      <c r="HY91" s="240"/>
      <c r="HZ91" s="240"/>
      <c r="IA91" s="240"/>
      <c r="IB91" s="240"/>
      <c r="IC91" s="240"/>
      <c r="ID91" s="240"/>
      <c r="IE91" s="213"/>
      <c r="IF91" s="213" t="s">
        <v>549</v>
      </c>
      <c r="IG91" s="213"/>
      <c r="IH91" s="240"/>
      <c r="II91" s="213"/>
      <c r="IJ91" s="240"/>
    </row>
    <row r="92" spans="1:260" s="208" customFormat="1" ht="15" x14ac:dyDescent="0.25">
      <c r="A92" s="253"/>
      <c r="B92" s="242" t="s">
        <v>550</v>
      </c>
      <c r="C92" s="454" t="s">
        <v>551</v>
      </c>
      <c r="D92" s="454"/>
      <c r="E92" s="454"/>
      <c r="F92" s="454"/>
      <c r="G92" s="454"/>
      <c r="H92" s="243" t="s">
        <v>500</v>
      </c>
      <c r="I92" s="266">
        <v>1.6</v>
      </c>
      <c r="J92" s="244"/>
      <c r="K92" s="245">
        <v>0.16</v>
      </c>
      <c r="L92" s="246"/>
      <c r="M92" s="244"/>
      <c r="N92" s="254">
        <v>460.03</v>
      </c>
      <c r="O92" s="244"/>
      <c r="P92" s="267">
        <v>73.599999999999994</v>
      </c>
      <c r="HY92" s="240"/>
      <c r="HZ92" s="240"/>
      <c r="IA92" s="240"/>
      <c r="IB92" s="240"/>
      <c r="IC92" s="240"/>
      <c r="ID92" s="240"/>
      <c r="IE92" s="213"/>
      <c r="IF92" s="213"/>
      <c r="IG92" s="213" t="s">
        <v>551</v>
      </c>
      <c r="IH92" s="240"/>
      <c r="II92" s="213"/>
      <c r="IJ92" s="240"/>
    </row>
    <row r="93" spans="1:260" s="208" customFormat="1" ht="15" x14ac:dyDescent="0.25">
      <c r="A93" s="248"/>
      <c r="B93" s="242" t="s">
        <v>541</v>
      </c>
      <c r="C93" s="454" t="s">
        <v>542</v>
      </c>
      <c r="D93" s="454"/>
      <c r="E93" s="454"/>
      <c r="F93" s="454"/>
      <c r="G93" s="454"/>
      <c r="H93" s="243" t="s">
        <v>680</v>
      </c>
      <c r="I93" s="266">
        <v>1.6</v>
      </c>
      <c r="J93" s="244"/>
      <c r="K93" s="245">
        <v>0.16</v>
      </c>
      <c r="L93" s="268">
        <v>477.92</v>
      </c>
      <c r="M93" s="269">
        <v>1.25</v>
      </c>
      <c r="N93" s="251">
        <v>597.4</v>
      </c>
      <c r="O93" s="244"/>
      <c r="P93" s="247">
        <v>95.58</v>
      </c>
      <c r="Q93" s="252"/>
      <c r="R93" s="252"/>
      <c r="HY93" s="240"/>
      <c r="HZ93" s="240"/>
      <c r="IA93" s="240"/>
      <c r="IB93" s="240"/>
      <c r="IC93" s="240"/>
      <c r="ID93" s="240"/>
      <c r="IE93" s="213"/>
      <c r="IF93" s="213" t="s">
        <v>542</v>
      </c>
      <c r="IG93" s="213"/>
      <c r="IH93" s="240"/>
      <c r="II93" s="213"/>
      <c r="IJ93" s="240"/>
    </row>
    <row r="94" spans="1:260" s="208" customFormat="1" ht="15" x14ac:dyDescent="0.25">
      <c r="A94" s="253"/>
      <c r="B94" s="242" t="s">
        <v>543</v>
      </c>
      <c r="C94" s="454" t="s">
        <v>544</v>
      </c>
      <c r="D94" s="454"/>
      <c r="E94" s="454"/>
      <c r="F94" s="454"/>
      <c r="G94" s="454"/>
      <c r="H94" s="243" t="s">
        <v>500</v>
      </c>
      <c r="I94" s="266">
        <v>1.6</v>
      </c>
      <c r="J94" s="244"/>
      <c r="K94" s="245">
        <v>0.16</v>
      </c>
      <c r="L94" s="246"/>
      <c r="M94" s="244"/>
      <c r="N94" s="254">
        <v>342.46</v>
      </c>
      <c r="O94" s="244"/>
      <c r="P94" s="267">
        <v>54.79</v>
      </c>
      <c r="HY94" s="240"/>
      <c r="HZ94" s="240"/>
      <c r="IA94" s="240"/>
      <c r="IB94" s="240"/>
      <c r="IC94" s="240"/>
      <c r="ID94" s="240"/>
      <c r="IE94" s="213"/>
      <c r="IF94" s="213"/>
      <c r="IG94" s="213" t="s">
        <v>544</v>
      </c>
      <c r="IH94" s="240"/>
      <c r="II94" s="213"/>
      <c r="IJ94" s="240"/>
    </row>
    <row r="95" spans="1:260" s="208" customFormat="1" ht="23.25" x14ac:dyDescent="0.25">
      <c r="A95" s="248"/>
      <c r="B95" s="242" t="s">
        <v>580</v>
      </c>
      <c r="C95" s="454" t="s">
        <v>581</v>
      </c>
      <c r="D95" s="454"/>
      <c r="E95" s="454"/>
      <c r="F95" s="454"/>
      <c r="G95" s="454"/>
      <c r="H95" s="243" t="s">
        <v>680</v>
      </c>
      <c r="I95" s="245">
        <v>13.07</v>
      </c>
      <c r="J95" s="244"/>
      <c r="K95" s="270">
        <v>1.3069999999999999</v>
      </c>
      <c r="L95" s="249"/>
      <c r="M95" s="250"/>
      <c r="N95" s="251">
        <v>28.67</v>
      </c>
      <c r="O95" s="244"/>
      <c r="P95" s="247">
        <v>37.47</v>
      </c>
      <c r="Q95" s="252"/>
      <c r="R95" s="252"/>
      <c r="HY95" s="240"/>
      <c r="HZ95" s="240"/>
      <c r="IA95" s="240"/>
      <c r="IB95" s="240"/>
      <c r="IC95" s="240"/>
      <c r="ID95" s="240"/>
      <c r="IE95" s="213"/>
      <c r="IF95" s="213" t="s">
        <v>581</v>
      </c>
      <c r="IG95" s="213"/>
      <c r="IH95" s="240"/>
      <c r="II95" s="213"/>
      <c r="IJ95" s="240"/>
    </row>
    <row r="96" spans="1:260" s="208" customFormat="1" ht="15" x14ac:dyDescent="0.25">
      <c r="A96" s="241"/>
      <c r="B96" s="242" t="s">
        <v>61</v>
      </c>
      <c r="C96" s="454" t="s">
        <v>499</v>
      </c>
      <c r="D96" s="454"/>
      <c r="E96" s="454"/>
      <c r="F96" s="454"/>
      <c r="G96" s="454"/>
      <c r="H96" s="243"/>
      <c r="I96" s="244"/>
      <c r="J96" s="244"/>
      <c r="K96" s="244"/>
      <c r="L96" s="246"/>
      <c r="M96" s="244"/>
      <c r="N96" s="246"/>
      <c r="O96" s="244"/>
      <c r="P96" s="247">
        <v>15491.32</v>
      </c>
      <c r="HY96" s="240"/>
      <c r="HZ96" s="240"/>
      <c r="IA96" s="240"/>
      <c r="IB96" s="240"/>
      <c r="IC96" s="240"/>
      <c r="ID96" s="240"/>
      <c r="IE96" s="213" t="s">
        <v>499</v>
      </c>
      <c r="IF96" s="213"/>
      <c r="IG96" s="213"/>
      <c r="IH96" s="240"/>
      <c r="II96" s="213"/>
      <c r="IJ96" s="240"/>
    </row>
    <row r="97" spans="1:261" s="208" customFormat="1" ht="23.25" x14ac:dyDescent="0.25">
      <c r="A97" s="248"/>
      <c r="B97" s="242" t="s">
        <v>582</v>
      </c>
      <c r="C97" s="454" t="s">
        <v>583</v>
      </c>
      <c r="D97" s="454"/>
      <c r="E97" s="454"/>
      <c r="F97" s="454"/>
      <c r="G97" s="454"/>
      <c r="H97" s="243" t="s">
        <v>545</v>
      </c>
      <c r="I97" s="266">
        <v>4.2</v>
      </c>
      <c r="J97" s="244"/>
      <c r="K97" s="245">
        <v>0.42</v>
      </c>
      <c r="L97" s="249"/>
      <c r="M97" s="250"/>
      <c r="N97" s="251">
        <v>170.99</v>
      </c>
      <c r="O97" s="244"/>
      <c r="P97" s="247">
        <v>71.819999999999993</v>
      </c>
      <c r="Q97" s="252"/>
      <c r="R97" s="252"/>
      <c r="HY97" s="240"/>
      <c r="HZ97" s="240"/>
      <c r="IA97" s="240"/>
      <c r="IB97" s="240"/>
      <c r="IC97" s="240"/>
      <c r="ID97" s="240"/>
      <c r="IE97" s="213"/>
      <c r="IF97" s="213" t="s">
        <v>583</v>
      </c>
      <c r="IG97" s="213"/>
      <c r="IH97" s="240"/>
      <c r="II97" s="213"/>
      <c r="IJ97" s="240"/>
    </row>
    <row r="98" spans="1:261" s="208" customFormat="1" ht="15" x14ac:dyDescent="0.25">
      <c r="A98" s="248"/>
      <c r="B98" s="242" t="s">
        <v>584</v>
      </c>
      <c r="C98" s="454" t="s">
        <v>585</v>
      </c>
      <c r="D98" s="454"/>
      <c r="E98" s="454"/>
      <c r="F98" s="454"/>
      <c r="G98" s="454"/>
      <c r="H98" s="243" t="s">
        <v>545</v>
      </c>
      <c r="I98" s="256">
        <v>27</v>
      </c>
      <c r="J98" s="244"/>
      <c r="K98" s="266">
        <v>2.7</v>
      </c>
      <c r="L98" s="249"/>
      <c r="M98" s="250"/>
      <c r="N98" s="251">
        <v>219.76</v>
      </c>
      <c r="O98" s="244"/>
      <c r="P98" s="247">
        <v>593.35</v>
      </c>
      <c r="Q98" s="252"/>
      <c r="R98" s="252"/>
      <c r="HY98" s="240"/>
      <c r="HZ98" s="240"/>
      <c r="IA98" s="240"/>
      <c r="IB98" s="240"/>
      <c r="IC98" s="240"/>
      <c r="ID98" s="240"/>
      <c r="IE98" s="213"/>
      <c r="IF98" s="213" t="s">
        <v>585</v>
      </c>
      <c r="IG98" s="213"/>
      <c r="IH98" s="240"/>
      <c r="II98" s="213"/>
      <c r="IJ98" s="240"/>
    </row>
    <row r="99" spans="1:261" s="208" customFormat="1" ht="15" x14ac:dyDescent="0.25">
      <c r="A99" s="248"/>
      <c r="B99" s="242" t="s">
        <v>586</v>
      </c>
      <c r="C99" s="454" t="s">
        <v>587</v>
      </c>
      <c r="D99" s="454"/>
      <c r="E99" s="454"/>
      <c r="F99" s="454"/>
      <c r="G99" s="454"/>
      <c r="H99" s="243" t="s">
        <v>547</v>
      </c>
      <c r="I99" s="266">
        <v>0.8</v>
      </c>
      <c r="J99" s="244"/>
      <c r="K99" s="245">
        <v>0.08</v>
      </c>
      <c r="L99" s="268">
        <v>237.77</v>
      </c>
      <c r="M99" s="269">
        <v>1.38</v>
      </c>
      <c r="N99" s="251">
        <v>328.12</v>
      </c>
      <c r="O99" s="244"/>
      <c r="P99" s="247">
        <v>26.25</v>
      </c>
      <c r="Q99" s="252"/>
      <c r="R99" s="252"/>
      <c r="HY99" s="240"/>
      <c r="HZ99" s="240"/>
      <c r="IA99" s="240"/>
      <c r="IB99" s="240"/>
      <c r="IC99" s="240"/>
      <c r="ID99" s="240"/>
      <c r="IE99" s="213"/>
      <c r="IF99" s="213" t="s">
        <v>587</v>
      </c>
      <c r="IG99" s="213"/>
      <c r="IH99" s="240"/>
      <c r="II99" s="213"/>
      <c r="IJ99" s="240"/>
    </row>
    <row r="100" spans="1:261" s="208" customFormat="1" ht="15" x14ac:dyDescent="0.25">
      <c r="A100" s="248"/>
      <c r="B100" s="242" t="s">
        <v>588</v>
      </c>
      <c r="C100" s="454" t="s">
        <v>589</v>
      </c>
      <c r="D100" s="454"/>
      <c r="E100" s="454"/>
      <c r="F100" s="454"/>
      <c r="G100" s="454"/>
      <c r="H100" s="243" t="s">
        <v>546</v>
      </c>
      <c r="I100" s="245">
        <v>0.15</v>
      </c>
      <c r="J100" s="244"/>
      <c r="K100" s="270">
        <v>1.4999999999999999E-2</v>
      </c>
      <c r="L100" s="268">
        <v>565.20000000000005</v>
      </c>
      <c r="M100" s="269">
        <v>1.89</v>
      </c>
      <c r="N100" s="251">
        <v>1068.23</v>
      </c>
      <c r="O100" s="244"/>
      <c r="P100" s="247">
        <v>16.02</v>
      </c>
      <c r="Q100" s="252"/>
      <c r="R100" s="252"/>
      <c r="HY100" s="240"/>
      <c r="HZ100" s="240"/>
      <c r="IA100" s="240"/>
      <c r="IB100" s="240"/>
      <c r="IC100" s="240"/>
      <c r="ID100" s="240"/>
      <c r="IE100" s="213"/>
      <c r="IF100" s="213" t="s">
        <v>589</v>
      </c>
      <c r="IG100" s="213"/>
      <c r="IH100" s="240"/>
      <c r="II100" s="213"/>
      <c r="IJ100" s="240"/>
    </row>
    <row r="101" spans="1:261" s="208" customFormat="1" ht="23.25" x14ac:dyDescent="0.25">
      <c r="A101" s="248"/>
      <c r="B101" s="242" t="s">
        <v>590</v>
      </c>
      <c r="C101" s="454" t="s">
        <v>591</v>
      </c>
      <c r="D101" s="454"/>
      <c r="E101" s="454"/>
      <c r="F101" s="454"/>
      <c r="G101" s="454"/>
      <c r="H101" s="243" t="s">
        <v>502</v>
      </c>
      <c r="I101" s="245">
        <v>0.18</v>
      </c>
      <c r="J101" s="244"/>
      <c r="K101" s="270">
        <v>1.7999999999999999E-2</v>
      </c>
      <c r="L101" s="271">
        <v>4885.8500000000004</v>
      </c>
      <c r="M101" s="269">
        <v>1.53</v>
      </c>
      <c r="N101" s="251">
        <v>7475.35</v>
      </c>
      <c r="O101" s="244"/>
      <c r="P101" s="247">
        <v>134.56</v>
      </c>
      <c r="Q101" s="252"/>
      <c r="R101" s="252"/>
      <c r="HY101" s="240"/>
      <c r="HZ101" s="240"/>
      <c r="IA101" s="240"/>
      <c r="IB101" s="240"/>
      <c r="IC101" s="240"/>
      <c r="ID101" s="240"/>
      <c r="IE101" s="213"/>
      <c r="IF101" s="213" t="s">
        <v>591</v>
      </c>
      <c r="IG101" s="213"/>
      <c r="IH101" s="240"/>
      <c r="II101" s="213"/>
      <c r="IJ101" s="240"/>
    </row>
    <row r="102" spans="1:261" s="208" customFormat="1" ht="23.25" x14ac:dyDescent="0.25">
      <c r="A102" s="248"/>
      <c r="B102" s="242" t="s">
        <v>592</v>
      </c>
      <c r="C102" s="454" t="s">
        <v>593</v>
      </c>
      <c r="D102" s="454"/>
      <c r="E102" s="454"/>
      <c r="F102" s="454"/>
      <c r="G102" s="454"/>
      <c r="H102" s="243" t="s">
        <v>502</v>
      </c>
      <c r="I102" s="256">
        <v>1</v>
      </c>
      <c r="J102" s="244"/>
      <c r="K102" s="266">
        <v>0.1</v>
      </c>
      <c r="L102" s="249"/>
      <c r="M102" s="250"/>
      <c r="N102" s="251">
        <v>146493.17000000001</v>
      </c>
      <c r="O102" s="244"/>
      <c r="P102" s="247">
        <v>14649.32</v>
      </c>
      <c r="Q102" s="252"/>
      <c r="R102" s="252"/>
      <c r="HY102" s="240"/>
      <c r="HZ102" s="240"/>
      <c r="IA102" s="240"/>
      <c r="IB102" s="240"/>
      <c r="IC102" s="240"/>
      <c r="ID102" s="240"/>
      <c r="IE102" s="213"/>
      <c r="IF102" s="213" t="s">
        <v>593</v>
      </c>
      <c r="IG102" s="213"/>
      <c r="IH102" s="240"/>
      <c r="II102" s="213"/>
      <c r="IJ102" s="240"/>
    </row>
    <row r="103" spans="1:261" s="208" customFormat="1" ht="15" x14ac:dyDescent="0.25">
      <c r="A103" s="255"/>
      <c r="B103" s="211"/>
      <c r="C103" s="478" t="s">
        <v>681</v>
      </c>
      <c r="D103" s="478"/>
      <c r="E103" s="478"/>
      <c r="F103" s="478"/>
      <c r="G103" s="478"/>
      <c r="H103" s="315"/>
      <c r="I103" s="316"/>
      <c r="J103" s="316"/>
      <c r="K103" s="316"/>
      <c r="L103" s="318"/>
      <c r="M103" s="316"/>
      <c r="N103" s="321"/>
      <c r="O103" s="316"/>
      <c r="P103" s="322">
        <v>17845.54</v>
      </c>
      <c r="Q103" s="252"/>
      <c r="R103" s="252"/>
      <c r="HY103" s="240"/>
      <c r="HZ103" s="240"/>
      <c r="IA103" s="240"/>
      <c r="IB103" s="240"/>
      <c r="IC103" s="240"/>
      <c r="ID103" s="240"/>
      <c r="IE103" s="213"/>
      <c r="IF103" s="213"/>
      <c r="IG103" s="213"/>
      <c r="IH103" s="240" t="s">
        <v>681</v>
      </c>
      <c r="II103" s="213"/>
      <c r="IJ103" s="240"/>
    </row>
    <row r="104" spans="1:261" s="208" customFormat="1" ht="15" x14ac:dyDescent="0.25">
      <c r="A104" s="253" t="s">
        <v>594</v>
      </c>
      <c r="B104" s="242" t="s">
        <v>595</v>
      </c>
      <c r="C104" s="454" t="s">
        <v>596</v>
      </c>
      <c r="D104" s="454"/>
      <c r="E104" s="454"/>
      <c r="F104" s="454"/>
      <c r="G104" s="454"/>
      <c r="H104" s="243" t="s">
        <v>465</v>
      </c>
      <c r="I104" s="256">
        <v>2</v>
      </c>
      <c r="J104" s="244"/>
      <c r="K104" s="256">
        <v>2</v>
      </c>
      <c r="L104" s="246"/>
      <c r="M104" s="244"/>
      <c r="N104" s="246"/>
      <c r="O104" s="244"/>
      <c r="P104" s="267">
        <v>36.71</v>
      </c>
      <c r="HY104" s="240"/>
      <c r="HZ104" s="240"/>
      <c r="IA104" s="240"/>
      <c r="IB104" s="240"/>
      <c r="IC104" s="240"/>
      <c r="ID104" s="240"/>
      <c r="IE104" s="213"/>
      <c r="IF104" s="213"/>
      <c r="IG104" s="213"/>
      <c r="IH104" s="240"/>
      <c r="II104" s="213"/>
      <c r="IJ104" s="240"/>
      <c r="JA104" s="213" t="s">
        <v>596</v>
      </c>
    </row>
    <row r="105" spans="1:261" s="208" customFormat="1" ht="15" x14ac:dyDescent="0.25">
      <c r="A105" s="253"/>
      <c r="B105" s="242"/>
      <c r="C105" s="454" t="s">
        <v>682</v>
      </c>
      <c r="D105" s="454"/>
      <c r="E105" s="454"/>
      <c r="F105" s="454"/>
      <c r="G105" s="454"/>
      <c r="H105" s="243"/>
      <c r="I105" s="244"/>
      <c r="J105" s="244"/>
      <c r="K105" s="244"/>
      <c r="L105" s="246"/>
      <c r="M105" s="244"/>
      <c r="N105" s="246"/>
      <c r="O105" s="244"/>
      <c r="P105" s="247">
        <v>1963.98</v>
      </c>
      <c r="HY105" s="240"/>
      <c r="HZ105" s="240"/>
      <c r="IA105" s="240"/>
      <c r="IB105" s="240"/>
      <c r="IC105" s="240"/>
      <c r="ID105" s="240"/>
      <c r="IE105" s="213"/>
      <c r="IF105" s="213"/>
      <c r="IG105" s="213"/>
      <c r="IH105" s="240"/>
      <c r="II105" s="213" t="s">
        <v>682</v>
      </c>
      <c r="IJ105" s="240"/>
      <c r="JA105" s="213"/>
    </row>
    <row r="106" spans="1:261" s="208" customFormat="1" ht="15" x14ac:dyDescent="0.25">
      <c r="A106" s="253"/>
      <c r="B106" s="242" t="s">
        <v>693</v>
      </c>
      <c r="C106" s="454" t="s">
        <v>694</v>
      </c>
      <c r="D106" s="454"/>
      <c r="E106" s="454"/>
      <c r="F106" s="454"/>
      <c r="G106" s="454"/>
      <c r="H106" s="243" t="s">
        <v>465</v>
      </c>
      <c r="I106" s="256">
        <v>97</v>
      </c>
      <c r="J106" s="244"/>
      <c r="K106" s="256">
        <v>97</v>
      </c>
      <c r="L106" s="246"/>
      <c r="M106" s="244"/>
      <c r="N106" s="246"/>
      <c r="O106" s="244"/>
      <c r="P106" s="247">
        <v>1905.06</v>
      </c>
      <c r="HY106" s="240"/>
      <c r="HZ106" s="240"/>
      <c r="IA106" s="240"/>
      <c r="IB106" s="240"/>
      <c r="IC106" s="240"/>
      <c r="ID106" s="240"/>
      <c r="IE106" s="213"/>
      <c r="IF106" s="213"/>
      <c r="IG106" s="213"/>
      <c r="IH106" s="240"/>
      <c r="II106" s="213" t="s">
        <v>694</v>
      </c>
      <c r="IJ106" s="240"/>
      <c r="JA106" s="213"/>
    </row>
    <row r="107" spans="1:261" s="208" customFormat="1" ht="15" x14ac:dyDescent="0.25">
      <c r="A107" s="253"/>
      <c r="B107" s="242" t="s">
        <v>695</v>
      </c>
      <c r="C107" s="454" t="s">
        <v>696</v>
      </c>
      <c r="D107" s="454"/>
      <c r="E107" s="454"/>
      <c r="F107" s="454"/>
      <c r="G107" s="454"/>
      <c r="H107" s="243" t="s">
        <v>465</v>
      </c>
      <c r="I107" s="256">
        <v>51</v>
      </c>
      <c r="J107" s="244"/>
      <c r="K107" s="256">
        <v>51</v>
      </c>
      <c r="L107" s="246"/>
      <c r="M107" s="244"/>
      <c r="N107" s="246"/>
      <c r="O107" s="244"/>
      <c r="P107" s="247">
        <v>1001.63</v>
      </c>
      <c r="HY107" s="240"/>
      <c r="HZ107" s="240"/>
      <c r="IA107" s="240"/>
      <c r="IB107" s="240"/>
      <c r="IC107" s="240"/>
      <c r="ID107" s="240"/>
      <c r="IE107" s="213"/>
      <c r="IF107" s="213"/>
      <c r="IG107" s="213"/>
      <c r="IH107" s="240"/>
      <c r="II107" s="213" t="s">
        <v>696</v>
      </c>
      <c r="IJ107" s="240"/>
      <c r="JA107" s="213"/>
    </row>
    <row r="108" spans="1:261" s="208" customFormat="1" ht="15" x14ac:dyDescent="0.25">
      <c r="A108" s="257"/>
      <c r="B108" s="258"/>
      <c r="C108" s="478" t="s">
        <v>501</v>
      </c>
      <c r="D108" s="478"/>
      <c r="E108" s="478"/>
      <c r="F108" s="478"/>
      <c r="G108" s="478"/>
      <c r="H108" s="315"/>
      <c r="I108" s="316"/>
      <c r="J108" s="316"/>
      <c r="K108" s="316"/>
      <c r="L108" s="318"/>
      <c r="M108" s="316"/>
      <c r="N108" s="321">
        <v>207889.4</v>
      </c>
      <c r="O108" s="316"/>
      <c r="P108" s="322">
        <v>20788.939999999999</v>
      </c>
      <c r="HY108" s="240"/>
      <c r="HZ108" s="240"/>
      <c r="IA108" s="240"/>
      <c r="IB108" s="240"/>
      <c r="IC108" s="240"/>
      <c r="ID108" s="240"/>
      <c r="IE108" s="213"/>
      <c r="IF108" s="213"/>
      <c r="IG108" s="213"/>
      <c r="IH108" s="240"/>
      <c r="II108" s="213"/>
      <c r="IJ108" s="240" t="s">
        <v>501</v>
      </c>
      <c r="JA108" s="213"/>
    </row>
    <row r="109" spans="1:261" s="208" customFormat="1" ht="0.75" customHeight="1" x14ac:dyDescent="0.25">
      <c r="A109" s="259"/>
      <c r="B109" s="260"/>
      <c r="C109" s="260"/>
      <c r="D109" s="260"/>
      <c r="E109" s="260"/>
      <c r="F109" s="260"/>
      <c r="G109" s="260"/>
      <c r="H109" s="261"/>
      <c r="I109" s="262"/>
      <c r="J109" s="262"/>
      <c r="K109" s="262"/>
      <c r="L109" s="263"/>
      <c r="M109" s="262"/>
      <c r="N109" s="263"/>
      <c r="O109" s="262"/>
      <c r="P109" s="264"/>
      <c r="HY109" s="240"/>
      <c r="HZ109" s="240"/>
      <c r="IA109" s="240"/>
      <c r="IB109" s="240"/>
      <c r="IC109" s="240"/>
      <c r="ID109" s="240"/>
      <c r="IE109" s="213"/>
      <c r="IF109" s="213"/>
      <c r="IG109" s="213"/>
      <c r="IH109" s="240"/>
      <c r="II109" s="213"/>
      <c r="IJ109" s="240"/>
      <c r="JA109" s="213"/>
    </row>
    <row r="110" spans="1:261" s="208" customFormat="1" ht="23.25" x14ac:dyDescent="0.25">
      <c r="A110" s="313" t="s">
        <v>56</v>
      </c>
      <c r="B110" s="314" t="s">
        <v>597</v>
      </c>
      <c r="C110" s="485" t="s">
        <v>598</v>
      </c>
      <c r="D110" s="485"/>
      <c r="E110" s="485"/>
      <c r="F110" s="485"/>
      <c r="G110" s="485"/>
      <c r="H110" s="315" t="s">
        <v>599</v>
      </c>
      <c r="I110" s="316">
        <v>0.18</v>
      </c>
      <c r="J110" s="317">
        <v>1</v>
      </c>
      <c r="K110" s="324">
        <v>0.18</v>
      </c>
      <c r="L110" s="318"/>
      <c r="M110" s="316"/>
      <c r="N110" s="319"/>
      <c r="O110" s="316"/>
      <c r="P110" s="320"/>
      <c r="HY110" s="240"/>
      <c r="HZ110" s="240" t="s">
        <v>598</v>
      </c>
      <c r="IA110" s="240" t="s">
        <v>472</v>
      </c>
      <c r="IB110" s="240" t="s">
        <v>472</v>
      </c>
      <c r="IC110" s="240" t="s">
        <v>472</v>
      </c>
      <c r="ID110" s="240" t="s">
        <v>472</v>
      </c>
      <c r="IE110" s="213"/>
      <c r="IF110" s="213"/>
      <c r="IG110" s="213"/>
      <c r="IH110" s="240"/>
      <c r="II110" s="213"/>
      <c r="IJ110" s="240"/>
      <c r="JA110" s="213"/>
    </row>
    <row r="111" spans="1:261" s="208" customFormat="1" ht="15" x14ac:dyDescent="0.25">
      <c r="A111" s="241"/>
      <c r="B111" s="242" t="s">
        <v>65</v>
      </c>
      <c r="C111" s="454" t="s">
        <v>539</v>
      </c>
      <c r="D111" s="454"/>
      <c r="E111" s="454"/>
      <c r="F111" s="454"/>
      <c r="G111" s="454"/>
      <c r="H111" s="243" t="s">
        <v>500</v>
      </c>
      <c r="I111" s="244"/>
      <c r="J111" s="244"/>
      <c r="K111" s="245">
        <v>34.020000000000003</v>
      </c>
      <c r="L111" s="246"/>
      <c r="M111" s="244"/>
      <c r="N111" s="246"/>
      <c r="O111" s="244"/>
      <c r="P111" s="247">
        <v>10172.66</v>
      </c>
      <c r="HY111" s="240"/>
      <c r="HZ111" s="240"/>
      <c r="IA111" s="240"/>
      <c r="IB111" s="240"/>
      <c r="IC111" s="240"/>
      <c r="ID111" s="240"/>
      <c r="IE111" s="213" t="s">
        <v>539</v>
      </c>
      <c r="IF111" s="213"/>
      <c r="IG111" s="213"/>
      <c r="IH111" s="240"/>
      <c r="II111" s="213"/>
      <c r="IJ111" s="240"/>
      <c r="JA111" s="213"/>
    </row>
    <row r="112" spans="1:261" s="208" customFormat="1" ht="15" x14ac:dyDescent="0.25">
      <c r="A112" s="248"/>
      <c r="B112" s="242" t="s">
        <v>600</v>
      </c>
      <c r="C112" s="454" t="s">
        <v>601</v>
      </c>
      <c r="D112" s="454"/>
      <c r="E112" s="454"/>
      <c r="F112" s="454"/>
      <c r="G112" s="454"/>
      <c r="H112" s="243" t="s">
        <v>500</v>
      </c>
      <c r="I112" s="256">
        <v>189</v>
      </c>
      <c r="J112" s="244"/>
      <c r="K112" s="245">
        <v>34.020000000000003</v>
      </c>
      <c r="L112" s="249"/>
      <c r="M112" s="250"/>
      <c r="N112" s="251">
        <v>299.02</v>
      </c>
      <c r="O112" s="244"/>
      <c r="P112" s="247">
        <v>10172.66</v>
      </c>
      <c r="Q112" s="252"/>
      <c r="R112" s="252"/>
      <c r="HY112" s="240"/>
      <c r="HZ112" s="240"/>
      <c r="IA112" s="240"/>
      <c r="IB112" s="240"/>
      <c r="IC112" s="240"/>
      <c r="ID112" s="240"/>
      <c r="IE112" s="213"/>
      <c r="IF112" s="213" t="s">
        <v>601</v>
      </c>
      <c r="IG112" s="213"/>
      <c r="IH112" s="240"/>
      <c r="II112" s="213"/>
      <c r="IJ112" s="240"/>
      <c r="JA112" s="213"/>
    </row>
    <row r="113" spans="1:261" s="208" customFormat="1" ht="15" x14ac:dyDescent="0.25">
      <c r="A113" s="255"/>
      <c r="B113" s="211"/>
      <c r="C113" s="478" t="s">
        <v>681</v>
      </c>
      <c r="D113" s="478"/>
      <c r="E113" s="478"/>
      <c r="F113" s="478"/>
      <c r="G113" s="478"/>
      <c r="H113" s="315"/>
      <c r="I113" s="316"/>
      <c r="J113" s="316"/>
      <c r="K113" s="316"/>
      <c r="L113" s="318"/>
      <c r="M113" s="316"/>
      <c r="N113" s="321"/>
      <c r="O113" s="316"/>
      <c r="P113" s="322">
        <v>10172.66</v>
      </c>
      <c r="Q113" s="252"/>
      <c r="R113" s="252"/>
      <c r="HY113" s="240"/>
      <c r="HZ113" s="240"/>
      <c r="IA113" s="240"/>
      <c r="IB113" s="240"/>
      <c r="IC113" s="240"/>
      <c r="ID113" s="240"/>
      <c r="IE113" s="213"/>
      <c r="IF113" s="213"/>
      <c r="IG113" s="213"/>
      <c r="IH113" s="240" t="s">
        <v>681</v>
      </c>
      <c r="II113" s="213"/>
      <c r="IJ113" s="240"/>
      <c r="JA113" s="213"/>
    </row>
    <row r="114" spans="1:261" s="208" customFormat="1" ht="15" x14ac:dyDescent="0.25">
      <c r="A114" s="253"/>
      <c r="B114" s="242"/>
      <c r="C114" s="454" t="s">
        <v>682</v>
      </c>
      <c r="D114" s="454"/>
      <c r="E114" s="454"/>
      <c r="F114" s="454"/>
      <c r="G114" s="454"/>
      <c r="H114" s="243"/>
      <c r="I114" s="244"/>
      <c r="J114" s="244"/>
      <c r="K114" s="244"/>
      <c r="L114" s="246"/>
      <c r="M114" s="244"/>
      <c r="N114" s="246"/>
      <c r="O114" s="244"/>
      <c r="P114" s="247">
        <v>10172.66</v>
      </c>
      <c r="HY114" s="240"/>
      <c r="HZ114" s="240"/>
      <c r="IA114" s="240"/>
      <c r="IB114" s="240"/>
      <c r="IC114" s="240"/>
      <c r="ID114" s="240"/>
      <c r="IE114" s="213"/>
      <c r="IF114" s="213"/>
      <c r="IG114" s="213"/>
      <c r="IH114" s="240"/>
      <c r="II114" s="213" t="s">
        <v>682</v>
      </c>
      <c r="IJ114" s="240"/>
      <c r="JA114" s="213"/>
    </row>
    <row r="115" spans="1:261" s="208" customFormat="1" ht="15" x14ac:dyDescent="0.25">
      <c r="A115" s="253"/>
      <c r="B115" s="242" t="s">
        <v>697</v>
      </c>
      <c r="C115" s="454" t="s">
        <v>698</v>
      </c>
      <c r="D115" s="454"/>
      <c r="E115" s="454"/>
      <c r="F115" s="454"/>
      <c r="G115" s="454"/>
      <c r="H115" s="243" t="s">
        <v>465</v>
      </c>
      <c r="I115" s="256">
        <v>89</v>
      </c>
      <c r="J115" s="244"/>
      <c r="K115" s="256">
        <v>89</v>
      </c>
      <c r="L115" s="246"/>
      <c r="M115" s="244"/>
      <c r="N115" s="246"/>
      <c r="O115" s="244"/>
      <c r="P115" s="247">
        <v>9053.67</v>
      </c>
      <c r="HY115" s="240"/>
      <c r="HZ115" s="240"/>
      <c r="IA115" s="240"/>
      <c r="IB115" s="240"/>
      <c r="IC115" s="240"/>
      <c r="ID115" s="240"/>
      <c r="IE115" s="213"/>
      <c r="IF115" s="213"/>
      <c r="IG115" s="213"/>
      <c r="IH115" s="240"/>
      <c r="II115" s="213" t="s">
        <v>698</v>
      </c>
      <c r="IJ115" s="240"/>
      <c r="JA115" s="213"/>
    </row>
    <row r="116" spans="1:261" s="208" customFormat="1" ht="15" x14ac:dyDescent="0.25">
      <c r="A116" s="253"/>
      <c r="B116" s="242" t="s">
        <v>699</v>
      </c>
      <c r="C116" s="454" t="s">
        <v>700</v>
      </c>
      <c r="D116" s="454"/>
      <c r="E116" s="454"/>
      <c r="F116" s="454"/>
      <c r="G116" s="454"/>
      <c r="H116" s="243" t="s">
        <v>465</v>
      </c>
      <c r="I116" s="256">
        <v>40</v>
      </c>
      <c r="J116" s="244"/>
      <c r="K116" s="256">
        <v>40</v>
      </c>
      <c r="L116" s="246"/>
      <c r="M116" s="244"/>
      <c r="N116" s="246"/>
      <c r="O116" s="244"/>
      <c r="P116" s="247">
        <v>4069.06</v>
      </c>
      <c r="HY116" s="240"/>
      <c r="HZ116" s="240"/>
      <c r="IA116" s="240"/>
      <c r="IB116" s="240"/>
      <c r="IC116" s="240"/>
      <c r="ID116" s="240"/>
      <c r="IE116" s="213"/>
      <c r="IF116" s="213"/>
      <c r="IG116" s="213"/>
      <c r="IH116" s="240"/>
      <c r="II116" s="213" t="s">
        <v>700</v>
      </c>
      <c r="IJ116" s="240"/>
      <c r="JA116" s="213"/>
    </row>
    <row r="117" spans="1:261" s="208" customFormat="1" ht="15" x14ac:dyDescent="0.25">
      <c r="A117" s="257"/>
      <c r="B117" s="258"/>
      <c r="C117" s="478" t="s">
        <v>501</v>
      </c>
      <c r="D117" s="478"/>
      <c r="E117" s="478"/>
      <c r="F117" s="478"/>
      <c r="G117" s="478"/>
      <c r="H117" s="315"/>
      <c r="I117" s="316"/>
      <c r="J117" s="316"/>
      <c r="K117" s="316"/>
      <c r="L117" s="318"/>
      <c r="M117" s="316"/>
      <c r="N117" s="321">
        <v>129418.83</v>
      </c>
      <c r="O117" s="316"/>
      <c r="P117" s="322">
        <v>23295.39</v>
      </c>
      <c r="HY117" s="240"/>
      <c r="HZ117" s="240"/>
      <c r="IA117" s="240"/>
      <c r="IB117" s="240"/>
      <c r="IC117" s="240"/>
      <c r="ID117" s="240"/>
      <c r="IE117" s="213"/>
      <c r="IF117" s="213"/>
      <c r="IG117" s="213"/>
      <c r="IH117" s="240"/>
      <c r="II117" s="213"/>
      <c r="IJ117" s="240" t="s">
        <v>501</v>
      </c>
      <c r="JA117" s="213"/>
    </row>
    <row r="118" spans="1:261" s="208" customFormat="1" ht="0.75" customHeight="1" x14ac:dyDescent="0.25">
      <c r="A118" s="259"/>
      <c r="B118" s="260"/>
      <c r="C118" s="260"/>
      <c r="D118" s="260"/>
      <c r="E118" s="260"/>
      <c r="F118" s="260"/>
      <c r="G118" s="260"/>
      <c r="H118" s="261"/>
      <c r="I118" s="262"/>
      <c r="J118" s="262"/>
      <c r="K118" s="262"/>
      <c r="L118" s="263"/>
      <c r="M118" s="262"/>
      <c r="N118" s="263"/>
      <c r="O118" s="262"/>
      <c r="P118" s="264"/>
      <c r="HY118" s="240"/>
      <c r="HZ118" s="240"/>
      <c r="IA118" s="240"/>
      <c r="IB118" s="240"/>
      <c r="IC118" s="240"/>
      <c r="ID118" s="240"/>
      <c r="IE118" s="213"/>
      <c r="IF118" s="213"/>
      <c r="IG118" s="213"/>
      <c r="IH118" s="240"/>
      <c r="II118" s="213"/>
      <c r="IJ118" s="240"/>
      <c r="JA118" s="213"/>
    </row>
    <row r="119" spans="1:261" s="208" customFormat="1" ht="23.25" x14ac:dyDescent="0.25">
      <c r="A119" s="313" t="s">
        <v>54</v>
      </c>
      <c r="B119" s="314" t="s">
        <v>602</v>
      </c>
      <c r="C119" s="485" t="s">
        <v>603</v>
      </c>
      <c r="D119" s="485"/>
      <c r="E119" s="485"/>
      <c r="F119" s="485"/>
      <c r="G119" s="485"/>
      <c r="H119" s="315" t="s">
        <v>604</v>
      </c>
      <c r="I119" s="316">
        <v>0.6</v>
      </c>
      <c r="J119" s="317">
        <v>1</v>
      </c>
      <c r="K119" s="327">
        <v>0.6</v>
      </c>
      <c r="L119" s="318"/>
      <c r="M119" s="316"/>
      <c r="N119" s="319"/>
      <c r="O119" s="316"/>
      <c r="P119" s="320"/>
      <c r="HY119" s="240"/>
      <c r="HZ119" s="240" t="s">
        <v>603</v>
      </c>
      <c r="IA119" s="240" t="s">
        <v>472</v>
      </c>
      <c r="IB119" s="240" t="s">
        <v>472</v>
      </c>
      <c r="IC119" s="240" t="s">
        <v>472</v>
      </c>
      <c r="ID119" s="240" t="s">
        <v>472</v>
      </c>
      <c r="IE119" s="213"/>
      <c r="IF119" s="213"/>
      <c r="IG119" s="213"/>
      <c r="IH119" s="240"/>
      <c r="II119" s="213"/>
      <c r="IJ119" s="240"/>
      <c r="JA119" s="213"/>
    </row>
    <row r="120" spans="1:261" s="208" customFormat="1" ht="15" x14ac:dyDescent="0.25">
      <c r="A120" s="241"/>
      <c r="B120" s="242" t="s">
        <v>65</v>
      </c>
      <c r="C120" s="454" t="s">
        <v>539</v>
      </c>
      <c r="D120" s="454"/>
      <c r="E120" s="454"/>
      <c r="F120" s="454"/>
      <c r="G120" s="454"/>
      <c r="H120" s="243" t="s">
        <v>500</v>
      </c>
      <c r="I120" s="244"/>
      <c r="J120" s="244"/>
      <c r="K120" s="270">
        <v>5.5620000000000003</v>
      </c>
      <c r="L120" s="246"/>
      <c r="M120" s="244"/>
      <c r="N120" s="246"/>
      <c r="O120" s="244"/>
      <c r="P120" s="247">
        <v>1862.16</v>
      </c>
      <c r="HY120" s="240"/>
      <c r="HZ120" s="240"/>
      <c r="IA120" s="240"/>
      <c r="IB120" s="240"/>
      <c r="IC120" s="240"/>
      <c r="ID120" s="240"/>
      <c r="IE120" s="213" t="s">
        <v>539</v>
      </c>
      <c r="IF120" s="213"/>
      <c r="IG120" s="213"/>
      <c r="IH120" s="240"/>
      <c r="II120" s="213"/>
      <c r="IJ120" s="240"/>
      <c r="JA120" s="213"/>
    </row>
    <row r="121" spans="1:261" s="208" customFormat="1" ht="15" x14ac:dyDescent="0.25">
      <c r="A121" s="248"/>
      <c r="B121" s="242" t="s">
        <v>605</v>
      </c>
      <c r="C121" s="454" t="s">
        <v>606</v>
      </c>
      <c r="D121" s="454"/>
      <c r="E121" s="454"/>
      <c r="F121" s="454"/>
      <c r="G121" s="454"/>
      <c r="H121" s="243" t="s">
        <v>500</v>
      </c>
      <c r="I121" s="245">
        <v>9.27</v>
      </c>
      <c r="J121" s="244"/>
      <c r="K121" s="270">
        <v>5.5620000000000003</v>
      </c>
      <c r="L121" s="249"/>
      <c r="M121" s="250"/>
      <c r="N121" s="251">
        <v>334.8</v>
      </c>
      <c r="O121" s="244"/>
      <c r="P121" s="247">
        <v>1862.16</v>
      </c>
      <c r="Q121" s="252"/>
      <c r="R121" s="252"/>
      <c r="HY121" s="240"/>
      <c r="HZ121" s="240"/>
      <c r="IA121" s="240"/>
      <c r="IB121" s="240"/>
      <c r="IC121" s="240"/>
      <c r="ID121" s="240"/>
      <c r="IE121" s="213"/>
      <c r="IF121" s="213" t="s">
        <v>606</v>
      </c>
      <c r="IG121" s="213"/>
      <c r="IH121" s="240"/>
      <c r="II121" s="213"/>
      <c r="IJ121" s="240"/>
      <c r="JA121" s="213"/>
    </row>
    <row r="122" spans="1:261" s="208" customFormat="1" ht="15" x14ac:dyDescent="0.25">
      <c r="A122" s="241"/>
      <c r="B122" s="242" t="s">
        <v>63</v>
      </c>
      <c r="C122" s="454" t="s">
        <v>498</v>
      </c>
      <c r="D122" s="454"/>
      <c r="E122" s="454"/>
      <c r="F122" s="454"/>
      <c r="G122" s="454"/>
      <c r="H122" s="243"/>
      <c r="I122" s="244"/>
      <c r="J122" s="244"/>
      <c r="K122" s="244"/>
      <c r="L122" s="246"/>
      <c r="M122" s="244"/>
      <c r="N122" s="246"/>
      <c r="O122" s="244"/>
      <c r="P122" s="267">
        <v>250.87</v>
      </c>
      <c r="HY122" s="240"/>
      <c r="HZ122" s="240"/>
      <c r="IA122" s="240"/>
      <c r="IB122" s="240"/>
      <c r="IC122" s="240"/>
      <c r="ID122" s="240"/>
      <c r="IE122" s="213" t="s">
        <v>498</v>
      </c>
      <c r="IF122" s="213"/>
      <c r="IG122" s="213"/>
      <c r="IH122" s="240"/>
      <c r="II122" s="213"/>
      <c r="IJ122" s="240"/>
      <c r="JA122" s="213"/>
    </row>
    <row r="123" spans="1:261" s="208" customFormat="1" ht="15" x14ac:dyDescent="0.25">
      <c r="A123" s="241"/>
      <c r="B123" s="242"/>
      <c r="C123" s="454" t="s">
        <v>540</v>
      </c>
      <c r="D123" s="454"/>
      <c r="E123" s="454"/>
      <c r="F123" s="454"/>
      <c r="G123" s="454"/>
      <c r="H123" s="243" t="s">
        <v>500</v>
      </c>
      <c r="I123" s="244"/>
      <c r="J123" s="244"/>
      <c r="K123" s="270">
        <v>0.20399999999999999</v>
      </c>
      <c r="L123" s="246"/>
      <c r="M123" s="244"/>
      <c r="N123" s="246"/>
      <c r="O123" s="244"/>
      <c r="P123" s="267">
        <v>81.849999999999994</v>
      </c>
      <c r="HY123" s="240"/>
      <c r="HZ123" s="240"/>
      <c r="IA123" s="240"/>
      <c r="IB123" s="240"/>
      <c r="IC123" s="240"/>
      <c r="ID123" s="240"/>
      <c r="IE123" s="213" t="s">
        <v>540</v>
      </c>
      <c r="IF123" s="213"/>
      <c r="IG123" s="213"/>
      <c r="IH123" s="240"/>
      <c r="II123" s="213"/>
      <c r="IJ123" s="240"/>
      <c r="JA123" s="213"/>
    </row>
    <row r="124" spans="1:261" s="208" customFormat="1" ht="15" x14ac:dyDescent="0.25">
      <c r="A124" s="248"/>
      <c r="B124" s="242" t="s">
        <v>548</v>
      </c>
      <c r="C124" s="454" t="s">
        <v>549</v>
      </c>
      <c r="D124" s="454"/>
      <c r="E124" s="454"/>
      <c r="F124" s="454"/>
      <c r="G124" s="454"/>
      <c r="H124" s="243" t="s">
        <v>680</v>
      </c>
      <c r="I124" s="245">
        <v>0.17</v>
      </c>
      <c r="J124" s="244"/>
      <c r="K124" s="270">
        <v>0.10199999999999999</v>
      </c>
      <c r="L124" s="249"/>
      <c r="M124" s="250"/>
      <c r="N124" s="251">
        <v>1607.46</v>
      </c>
      <c r="O124" s="244"/>
      <c r="P124" s="247">
        <v>163.96</v>
      </c>
      <c r="Q124" s="252"/>
      <c r="R124" s="252"/>
      <c r="HY124" s="240"/>
      <c r="HZ124" s="240"/>
      <c r="IA124" s="240"/>
      <c r="IB124" s="240"/>
      <c r="IC124" s="240"/>
      <c r="ID124" s="240"/>
      <c r="IE124" s="213"/>
      <c r="IF124" s="213" t="s">
        <v>549</v>
      </c>
      <c r="IG124" s="213"/>
      <c r="IH124" s="240"/>
      <c r="II124" s="213"/>
      <c r="IJ124" s="240"/>
      <c r="JA124" s="213"/>
    </row>
    <row r="125" spans="1:261" s="208" customFormat="1" ht="15" x14ac:dyDescent="0.25">
      <c r="A125" s="253"/>
      <c r="B125" s="242" t="s">
        <v>550</v>
      </c>
      <c r="C125" s="454" t="s">
        <v>551</v>
      </c>
      <c r="D125" s="454"/>
      <c r="E125" s="454"/>
      <c r="F125" s="454"/>
      <c r="G125" s="454"/>
      <c r="H125" s="243" t="s">
        <v>500</v>
      </c>
      <c r="I125" s="245">
        <v>0.17</v>
      </c>
      <c r="J125" s="244"/>
      <c r="K125" s="270">
        <v>0.10199999999999999</v>
      </c>
      <c r="L125" s="246"/>
      <c r="M125" s="244"/>
      <c r="N125" s="254">
        <v>460.03</v>
      </c>
      <c r="O125" s="244"/>
      <c r="P125" s="267">
        <v>46.92</v>
      </c>
      <c r="HY125" s="240"/>
      <c r="HZ125" s="240"/>
      <c r="IA125" s="240"/>
      <c r="IB125" s="240"/>
      <c r="IC125" s="240"/>
      <c r="ID125" s="240"/>
      <c r="IE125" s="213"/>
      <c r="IF125" s="213"/>
      <c r="IG125" s="213" t="s">
        <v>551</v>
      </c>
      <c r="IH125" s="240"/>
      <c r="II125" s="213"/>
      <c r="IJ125" s="240"/>
      <c r="JA125" s="213"/>
    </row>
    <row r="126" spans="1:261" s="208" customFormat="1" ht="15" x14ac:dyDescent="0.25">
      <c r="A126" s="248"/>
      <c r="B126" s="242" t="s">
        <v>541</v>
      </c>
      <c r="C126" s="454" t="s">
        <v>542</v>
      </c>
      <c r="D126" s="454"/>
      <c r="E126" s="454"/>
      <c r="F126" s="454"/>
      <c r="G126" s="454"/>
      <c r="H126" s="243" t="s">
        <v>680</v>
      </c>
      <c r="I126" s="245">
        <v>0.17</v>
      </c>
      <c r="J126" s="244"/>
      <c r="K126" s="270">
        <v>0.10199999999999999</v>
      </c>
      <c r="L126" s="268">
        <v>477.92</v>
      </c>
      <c r="M126" s="269">
        <v>1.25</v>
      </c>
      <c r="N126" s="251">
        <v>597.4</v>
      </c>
      <c r="O126" s="244"/>
      <c r="P126" s="247">
        <v>60.93</v>
      </c>
      <c r="Q126" s="252"/>
      <c r="R126" s="252"/>
      <c r="HY126" s="240"/>
      <c r="HZ126" s="240"/>
      <c r="IA126" s="240"/>
      <c r="IB126" s="240"/>
      <c r="IC126" s="240"/>
      <c r="ID126" s="240"/>
      <c r="IE126" s="213"/>
      <c r="IF126" s="213" t="s">
        <v>542</v>
      </c>
      <c r="IG126" s="213"/>
      <c r="IH126" s="240"/>
      <c r="II126" s="213"/>
      <c r="IJ126" s="240"/>
      <c r="JA126" s="213"/>
    </row>
    <row r="127" spans="1:261" s="208" customFormat="1" ht="15" x14ac:dyDescent="0.25">
      <c r="A127" s="253"/>
      <c r="B127" s="242" t="s">
        <v>543</v>
      </c>
      <c r="C127" s="454" t="s">
        <v>544</v>
      </c>
      <c r="D127" s="454"/>
      <c r="E127" s="454"/>
      <c r="F127" s="454"/>
      <c r="G127" s="454"/>
      <c r="H127" s="243" t="s">
        <v>500</v>
      </c>
      <c r="I127" s="245">
        <v>0.17</v>
      </c>
      <c r="J127" s="244"/>
      <c r="K127" s="270">
        <v>0.10199999999999999</v>
      </c>
      <c r="L127" s="246"/>
      <c r="M127" s="244"/>
      <c r="N127" s="254">
        <v>342.46</v>
      </c>
      <c r="O127" s="244"/>
      <c r="P127" s="267">
        <v>34.93</v>
      </c>
      <c r="HY127" s="240"/>
      <c r="HZ127" s="240"/>
      <c r="IA127" s="240"/>
      <c r="IB127" s="240"/>
      <c r="IC127" s="240"/>
      <c r="ID127" s="240"/>
      <c r="IE127" s="213"/>
      <c r="IF127" s="213"/>
      <c r="IG127" s="213" t="s">
        <v>544</v>
      </c>
      <c r="IH127" s="240"/>
      <c r="II127" s="213"/>
      <c r="IJ127" s="240"/>
      <c r="JA127" s="213"/>
    </row>
    <row r="128" spans="1:261" s="208" customFormat="1" ht="23.25" x14ac:dyDescent="0.25">
      <c r="A128" s="248"/>
      <c r="B128" s="242" t="s">
        <v>580</v>
      </c>
      <c r="C128" s="454" t="s">
        <v>581</v>
      </c>
      <c r="D128" s="454"/>
      <c r="E128" s="454"/>
      <c r="F128" s="454"/>
      <c r="G128" s="454"/>
      <c r="H128" s="243" t="s">
        <v>680</v>
      </c>
      <c r="I128" s="245">
        <v>1.51</v>
      </c>
      <c r="J128" s="244"/>
      <c r="K128" s="270">
        <v>0.90600000000000003</v>
      </c>
      <c r="L128" s="249"/>
      <c r="M128" s="250"/>
      <c r="N128" s="251">
        <v>28.67</v>
      </c>
      <c r="O128" s="244"/>
      <c r="P128" s="247">
        <v>25.98</v>
      </c>
      <c r="Q128" s="252"/>
      <c r="R128" s="252"/>
      <c r="HY128" s="240"/>
      <c r="HZ128" s="240"/>
      <c r="IA128" s="240"/>
      <c r="IB128" s="240"/>
      <c r="IC128" s="240"/>
      <c r="ID128" s="240"/>
      <c r="IE128" s="213"/>
      <c r="IF128" s="213" t="s">
        <v>581</v>
      </c>
      <c r="IG128" s="213"/>
      <c r="IH128" s="240"/>
      <c r="II128" s="213"/>
      <c r="IJ128" s="240"/>
      <c r="JA128" s="213"/>
    </row>
    <row r="129" spans="1:261" s="208" customFormat="1" ht="15" x14ac:dyDescent="0.25">
      <c r="A129" s="241"/>
      <c r="B129" s="242" t="s">
        <v>61</v>
      </c>
      <c r="C129" s="454" t="s">
        <v>499</v>
      </c>
      <c r="D129" s="454"/>
      <c r="E129" s="454"/>
      <c r="F129" s="454"/>
      <c r="G129" s="454"/>
      <c r="H129" s="243"/>
      <c r="I129" s="244"/>
      <c r="J129" s="244"/>
      <c r="K129" s="244"/>
      <c r="L129" s="246"/>
      <c r="M129" s="244"/>
      <c r="N129" s="246"/>
      <c r="O129" s="244"/>
      <c r="P129" s="247">
        <v>1434.03</v>
      </c>
      <c r="HY129" s="240"/>
      <c r="HZ129" s="240"/>
      <c r="IA129" s="240"/>
      <c r="IB129" s="240"/>
      <c r="IC129" s="240"/>
      <c r="ID129" s="240"/>
      <c r="IE129" s="213" t="s">
        <v>499</v>
      </c>
      <c r="IF129" s="213"/>
      <c r="IG129" s="213"/>
      <c r="IH129" s="240"/>
      <c r="II129" s="213"/>
      <c r="IJ129" s="240"/>
      <c r="JA129" s="213"/>
    </row>
    <row r="130" spans="1:261" s="208" customFormat="1" ht="23.25" x14ac:dyDescent="0.25">
      <c r="A130" s="248"/>
      <c r="B130" s="242" t="s">
        <v>582</v>
      </c>
      <c r="C130" s="454" t="s">
        <v>583</v>
      </c>
      <c r="D130" s="454"/>
      <c r="E130" s="454"/>
      <c r="F130" s="454"/>
      <c r="G130" s="454"/>
      <c r="H130" s="243" t="s">
        <v>545</v>
      </c>
      <c r="I130" s="245">
        <v>0.65</v>
      </c>
      <c r="J130" s="244"/>
      <c r="K130" s="245">
        <v>0.39</v>
      </c>
      <c r="L130" s="249"/>
      <c r="M130" s="250"/>
      <c r="N130" s="251">
        <v>170.99</v>
      </c>
      <c r="O130" s="244"/>
      <c r="P130" s="247">
        <v>66.69</v>
      </c>
      <c r="Q130" s="252"/>
      <c r="R130" s="252"/>
      <c r="HY130" s="240"/>
      <c r="HZ130" s="240"/>
      <c r="IA130" s="240"/>
      <c r="IB130" s="240"/>
      <c r="IC130" s="240"/>
      <c r="ID130" s="240"/>
      <c r="IE130" s="213"/>
      <c r="IF130" s="213" t="s">
        <v>583</v>
      </c>
      <c r="IG130" s="213"/>
      <c r="IH130" s="240"/>
      <c r="II130" s="213"/>
      <c r="IJ130" s="240"/>
      <c r="JA130" s="213"/>
    </row>
    <row r="131" spans="1:261" s="208" customFormat="1" ht="23.25" x14ac:dyDescent="0.25">
      <c r="A131" s="248"/>
      <c r="B131" s="242" t="s">
        <v>607</v>
      </c>
      <c r="C131" s="454" t="s">
        <v>608</v>
      </c>
      <c r="D131" s="454"/>
      <c r="E131" s="454"/>
      <c r="F131" s="454"/>
      <c r="G131" s="454"/>
      <c r="H131" s="243" t="s">
        <v>545</v>
      </c>
      <c r="I131" s="256">
        <v>2</v>
      </c>
      <c r="J131" s="244"/>
      <c r="K131" s="266">
        <v>1.2</v>
      </c>
      <c r="L131" s="268">
        <v>911.56</v>
      </c>
      <c r="M131" s="269">
        <v>1.25</v>
      </c>
      <c r="N131" s="251">
        <v>1139.45</v>
      </c>
      <c r="O131" s="244"/>
      <c r="P131" s="247">
        <v>1367.34</v>
      </c>
      <c r="Q131" s="252"/>
      <c r="R131" s="252"/>
      <c r="HY131" s="240"/>
      <c r="HZ131" s="240"/>
      <c r="IA131" s="240"/>
      <c r="IB131" s="240"/>
      <c r="IC131" s="240"/>
      <c r="ID131" s="240"/>
      <c r="IE131" s="213"/>
      <c r="IF131" s="213" t="s">
        <v>608</v>
      </c>
      <c r="IG131" s="213"/>
      <c r="IH131" s="240"/>
      <c r="II131" s="213"/>
      <c r="IJ131" s="240"/>
      <c r="JA131" s="213"/>
    </row>
    <row r="132" spans="1:261" s="208" customFormat="1" ht="15" x14ac:dyDescent="0.25">
      <c r="A132" s="255"/>
      <c r="B132" s="211"/>
      <c r="C132" s="478" t="s">
        <v>681</v>
      </c>
      <c r="D132" s="478"/>
      <c r="E132" s="478"/>
      <c r="F132" s="478"/>
      <c r="G132" s="478"/>
      <c r="H132" s="315"/>
      <c r="I132" s="316"/>
      <c r="J132" s="316"/>
      <c r="K132" s="316"/>
      <c r="L132" s="318"/>
      <c r="M132" s="316"/>
      <c r="N132" s="321"/>
      <c r="O132" s="316"/>
      <c r="P132" s="322">
        <v>3628.91</v>
      </c>
      <c r="Q132" s="252"/>
      <c r="R132" s="252"/>
      <c r="HY132" s="240"/>
      <c r="HZ132" s="240"/>
      <c r="IA132" s="240"/>
      <c r="IB132" s="240"/>
      <c r="IC132" s="240"/>
      <c r="ID132" s="240"/>
      <c r="IE132" s="213"/>
      <c r="IF132" s="213"/>
      <c r="IG132" s="213"/>
      <c r="IH132" s="240" t="s">
        <v>681</v>
      </c>
      <c r="II132" s="213"/>
      <c r="IJ132" s="240"/>
      <c r="JA132" s="213"/>
    </row>
    <row r="133" spans="1:261" s="208" customFormat="1" ht="15" x14ac:dyDescent="0.25">
      <c r="A133" s="253" t="s">
        <v>609</v>
      </c>
      <c r="B133" s="242" t="s">
        <v>595</v>
      </c>
      <c r="C133" s="454" t="s">
        <v>596</v>
      </c>
      <c r="D133" s="454"/>
      <c r="E133" s="454"/>
      <c r="F133" s="454"/>
      <c r="G133" s="454"/>
      <c r="H133" s="243" t="s">
        <v>465</v>
      </c>
      <c r="I133" s="256">
        <v>2</v>
      </c>
      <c r="J133" s="244"/>
      <c r="K133" s="256">
        <v>2</v>
      </c>
      <c r="L133" s="246"/>
      <c r="M133" s="244"/>
      <c r="N133" s="246"/>
      <c r="O133" s="244"/>
      <c r="P133" s="267">
        <v>37.24</v>
      </c>
      <c r="HY133" s="240"/>
      <c r="HZ133" s="240"/>
      <c r="IA133" s="240"/>
      <c r="IB133" s="240"/>
      <c r="IC133" s="240"/>
      <c r="ID133" s="240"/>
      <c r="IE133" s="213"/>
      <c r="IF133" s="213"/>
      <c r="IG133" s="213"/>
      <c r="IH133" s="240"/>
      <c r="II133" s="213"/>
      <c r="IJ133" s="240"/>
      <c r="JA133" s="213" t="s">
        <v>596</v>
      </c>
    </row>
    <row r="134" spans="1:261" s="208" customFormat="1" ht="15" x14ac:dyDescent="0.25">
      <c r="A134" s="253"/>
      <c r="B134" s="242"/>
      <c r="C134" s="454" t="s">
        <v>682</v>
      </c>
      <c r="D134" s="454"/>
      <c r="E134" s="454"/>
      <c r="F134" s="454"/>
      <c r="G134" s="454"/>
      <c r="H134" s="243"/>
      <c r="I134" s="244"/>
      <c r="J134" s="244"/>
      <c r="K134" s="244"/>
      <c r="L134" s="246"/>
      <c r="M134" s="244"/>
      <c r="N134" s="246"/>
      <c r="O134" s="244"/>
      <c r="P134" s="247">
        <v>1944.01</v>
      </c>
      <c r="HY134" s="240"/>
      <c r="HZ134" s="240"/>
      <c r="IA134" s="240"/>
      <c r="IB134" s="240"/>
      <c r="IC134" s="240"/>
      <c r="ID134" s="240"/>
      <c r="IE134" s="213"/>
      <c r="IF134" s="213"/>
      <c r="IG134" s="213"/>
      <c r="IH134" s="240"/>
      <c r="II134" s="213" t="s">
        <v>682</v>
      </c>
      <c r="IJ134" s="240"/>
      <c r="JA134" s="213"/>
    </row>
    <row r="135" spans="1:261" s="208" customFormat="1" ht="15" x14ac:dyDescent="0.25">
      <c r="A135" s="253"/>
      <c r="B135" s="242" t="s">
        <v>693</v>
      </c>
      <c r="C135" s="454" t="s">
        <v>694</v>
      </c>
      <c r="D135" s="454"/>
      <c r="E135" s="454"/>
      <c r="F135" s="454"/>
      <c r="G135" s="454"/>
      <c r="H135" s="243" t="s">
        <v>465</v>
      </c>
      <c r="I135" s="256">
        <v>97</v>
      </c>
      <c r="J135" s="244"/>
      <c r="K135" s="256">
        <v>97</v>
      </c>
      <c r="L135" s="246"/>
      <c r="M135" s="244"/>
      <c r="N135" s="246"/>
      <c r="O135" s="244"/>
      <c r="P135" s="247">
        <v>1885.69</v>
      </c>
      <c r="HY135" s="240"/>
      <c r="HZ135" s="240"/>
      <c r="IA135" s="240"/>
      <c r="IB135" s="240"/>
      <c r="IC135" s="240"/>
      <c r="ID135" s="240"/>
      <c r="IE135" s="213"/>
      <c r="IF135" s="213"/>
      <c r="IG135" s="213"/>
      <c r="IH135" s="240"/>
      <c r="II135" s="213" t="s">
        <v>694</v>
      </c>
      <c r="IJ135" s="240"/>
      <c r="JA135" s="213"/>
    </row>
    <row r="136" spans="1:261" s="208" customFormat="1" ht="15" x14ac:dyDescent="0.25">
      <c r="A136" s="253"/>
      <c r="B136" s="242" t="s">
        <v>695</v>
      </c>
      <c r="C136" s="454" t="s">
        <v>696</v>
      </c>
      <c r="D136" s="454"/>
      <c r="E136" s="454"/>
      <c r="F136" s="454"/>
      <c r="G136" s="454"/>
      <c r="H136" s="243" t="s">
        <v>465</v>
      </c>
      <c r="I136" s="256">
        <v>51</v>
      </c>
      <c r="J136" s="244"/>
      <c r="K136" s="256">
        <v>51</v>
      </c>
      <c r="L136" s="246"/>
      <c r="M136" s="244"/>
      <c r="N136" s="246"/>
      <c r="O136" s="244"/>
      <c r="P136" s="267">
        <v>991.45</v>
      </c>
      <c r="HY136" s="240"/>
      <c r="HZ136" s="240"/>
      <c r="IA136" s="240"/>
      <c r="IB136" s="240"/>
      <c r="IC136" s="240"/>
      <c r="ID136" s="240"/>
      <c r="IE136" s="213"/>
      <c r="IF136" s="213"/>
      <c r="IG136" s="213"/>
      <c r="IH136" s="240"/>
      <c r="II136" s="213" t="s">
        <v>696</v>
      </c>
      <c r="IJ136" s="240"/>
      <c r="JA136" s="213"/>
    </row>
    <row r="137" spans="1:261" s="208" customFormat="1" ht="15" x14ac:dyDescent="0.25">
      <c r="A137" s="257"/>
      <c r="B137" s="258"/>
      <c r="C137" s="478" t="s">
        <v>501</v>
      </c>
      <c r="D137" s="478"/>
      <c r="E137" s="478"/>
      <c r="F137" s="478"/>
      <c r="G137" s="478"/>
      <c r="H137" s="315"/>
      <c r="I137" s="316"/>
      <c r="J137" s="316"/>
      <c r="K137" s="316"/>
      <c r="L137" s="318"/>
      <c r="M137" s="316"/>
      <c r="N137" s="321">
        <v>10905.48</v>
      </c>
      <c r="O137" s="316"/>
      <c r="P137" s="322">
        <v>6543.29</v>
      </c>
      <c r="HY137" s="240"/>
      <c r="HZ137" s="240"/>
      <c r="IA137" s="240"/>
      <c r="IB137" s="240"/>
      <c r="IC137" s="240"/>
      <c r="ID137" s="240"/>
      <c r="IE137" s="213"/>
      <c r="IF137" s="213"/>
      <c r="IG137" s="213"/>
      <c r="IH137" s="240"/>
      <c r="II137" s="213"/>
      <c r="IJ137" s="240" t="s">
        <v>501</v>
      </c>
      <c r="JA137" s="213"/>
    </row>
    <row r="138" spans="1:261" s="208" customFormat="1" ht="0.75" customHeight="1" x14ac:dyDescent="0.25">
      <c r="A138" s="259"/>
      <c r="B138" s="260"/>
      <c r="C138" s="260"/>
      <c r="D138" s="260"/>
      <c r="E138" s="260"/>
      <c r="F138" s="260"/>
      <c r="G138" s="260"/>
      <c r="H138" s="261"/>
      <c r="I138" s="262"/>
      <c r="J138" s="262"/>
      <c r="K138" s="262"/>
      <c r="L138" s="263"/>
      <c r="M138" s="262"/>
      <c r="N138" s="263"/>
      <c r="O138" s="262"/>
      <c r="P138" s="264"/>
      <c r="HY138" s="240"/>
      <c r="HZ138" s="240"/>
      <c r="IA138" s="240"/>
      <c r="IB138" s="240"/>
      <c r="IC138" s="240"/>
      <c r="ID138" s="240"/>
      <c r="IE138" s="213"/>
      <c r="IF138" s="213"/>
      <c r="IG138" s="213"/>
      <c r="IH138" s="240"/>
      <c r="II138" s="213"/>
      <c r="IJ138" s="240"/>
      <c r="JA138" s="213"/>
    </row>
    <row r="139" spans="1:261" s="208" customFormat="1" ht="34.5" x14ac:dyDescent="0.25">
      <c r="A139" s="313" t="s">
        <v>72</v>
      </c>
      <c r="B139" s="314" t="s">
        <v>553</v>
      </c>
      <c r="C139" s="485" t="s">
        <v>554</v>
      </c>
      <c r="D139" s="485"/>
      <c r="E139" s="485"/>
      <c r="F139" s="485"/>
      <c r="G139" s="485"/>
      <c r="H139" s="315" t="s">
        <v>502</v>
      </c>
      <c r="I139" s="316">
        <v>6.8000000000000005E-2</v>
      </c>
      <c r="J139" s="317">
        <v>1</v>
      </c>
      <c r="K139" s="328">
        <v>6.8000000000000005E-2</v>
      </c>
      <c r="L139" s="318"/>
      <c r="M139" s="316"/>
      <c r="N139" s="326">
        <v>57056.06</v>
      </c>
      <c r="O139" s="316"/>
      <c r="P139" s="322">
        <v>3879.81</v>
      </c>
      <c r="HY139" s="240"/>
      <c r="HZ139" s="240" t="s">
        <v>554</v>
      </c>
      <c r="IA139" s="240" t="s">
        <v>472</v>
      </c>
      <c r="IB139" s="240" t="s">
        <v>472</v>
      </c>
      <c r="IC139" s="240" t="s">
        <v>472</v>
      </c>
      <c r="ID139" s="240" t="s">
        <v>472</v>
      </c>
      <c r="IE139" s="213"/>
      <c r="IF139" s="213"/>
      <c r="IG139" s="213"/>
      <c r="IH139" s="240"/>
      <c r="II139" s="213"/>
      <c r="IJ139" s="240"/>
      <c r="JA139" s="213"/>
    </row>
    <row r="140" spans="1:261" s="208" customFormat="1" ht="15" x14ac:dyDescent="0.25">
      <c r="A140" s="257"/>
      <c r="B140" s="258"/>
      <c r="C140" s="452" t="s">
        <v>701</v>
      </c>
      <c r="D140" s="452"/>
      <c r="E140" s="452"/>
      <c r="F140" s="452"/>
      <c r="G140" s="452"/>
      <c r="H140" s="452"/>
      <c r="I140" s="452"/>
      <c r="J140" s="452"/>
      <c r="K140" s="452"/>
      <c r="L140" s="452"/>
      <c r="M140" s="452"/>
      <c r="N140" s="452"/>
      <c r="O140" s="452"/>
      <c r="P140" s="486"/>
      <c r="HY140" s="240"/>
      <c r="HZ140" s="240"/>
      <c r="IA140" s="240"/>
      <c r="IB140" s="240"/>
      <c r="IC140" s="240"/>
      <c r="ID140" s="240"/>
      <c r="IE140" s="213"/>
      <c r="IF140" s="213"/>
      <c r="IG140" s="213"/>
      <c r="IH140" s="240"/>
      <c r="II140" s="213"/>
      <c r="IJ140" s="240"/>
      <c r="IK140" s="212" t="s">
        <v>701</v>
      </c>
      <c r="IL140" s="212" t="s">
        <v>472</v>
      </c>
      <c r="IM140" s="212" t="s">
        <v>472</v>
      </c>
      <c r="IN140" s="212" t="s">
        <v>472</v>
      </c>
      <c r="IO140" s="212" t="s">
        <v>472</v>
      </c>
      <c r="IP140" s="212" t="s">
        <v>472</v>
      </c>
      <c r="IQ140" s="212" t="s">
        <v>472</v>
      </c>
      <c r="IR140" s="212" t="s">
        <v>472</v>
      </c>
      <c r="IS140" s="212" t="s">
        <v>472</v>
      </c>
      <c r="IT140" s="212" t="s">
        <v>472</v>
      </c>
      <c r="IU140" s="212" t="s">
        <v>472</v>
      </c>
      <c r="IV140" s="212" t="s">
        <v>472</v>
      </c>
      <c r="IW140" s="212" t="s">
        <v>472</v>
      </c>
      <c r="IX140" s="212" t="s">
        <v>472</v>
      </c>
      <c r="JA140" s="213"/>
    </row>
    <row r="141" spans="1:261" s="208" customFormat="1" ht="15" x14ac:dyDescent="0.25">
      <c r="A141" s="257"/>
      <c r="B141" s="258"/>
      <c r="C141" s="478" t="s">
        <v>501</v>
      </c>
      <c r="D141" s="478"/>
      <c r="E141" s="478"/>
      <c r="F141" s="478"/>
      <c r="G141" s="478"/>
      <c r="H141" s="315"/>
      <c r="I141" s="316"/>
      <c r="J141" s="316"/>
      <c r="K141" s="316"/>
      <c r="L141" s="318"/>
      <c r="M141" s="316"/>
      <c r="N141" s="318"/>
      <c r="O141" s="316"/>
      <c r="P141" s="322">
        <v>3879.81</v>
      </c>
      <c r="HY141" s="240"/>
      <c r="HZ141" s="240"/>
      <c r="IA141" s="240"/>
      <c r="IB141" s="240"/>
      <c r="IC141" s="240"/>
      <c r="ID141" s="240"/>
      <c r="IE141" s="213"/>
      <c r="IF141" s="213"/>
      <c r="IG141" s="213"/>
      <c r="IH141" s="240"/>
      <c r="II141" s="213"/>
      <c r="IJ141" s="240" t="s">
        <v>501</v>
      </c>
      <c r="JA141" s="213"/>
    </row>
    <row r="142" spans="1:261" s="208" customFormat="1" ht="0.75" customHeight="1" x14ac:dyDescent="0.25">
      <c r="A142" s="259"/>
      <c r="B142" s="260"/>
      <c r="C142" s="260"/>
      <c r="D142" s="260"/>
      <c r="E142" s="260"/>
      <c r="F142" s="260"/>
      <c r="G142" s="260"/>
      <c r="H142" s="261"/>
      <c r="I142" s="262"/>
      <c r="J142" s="262"/>
      <c r="K142" s="262"/>
      <c r="L142" s="263"/>
      <c r="M142" s="262"/>
      <c r="N142" s="263"/>
      <c r="O142" s="262"/>
      <c r="P142" s="264"/>
      <c r="HY142" s="240"/>
      <c r="HZ142" s="240"/>
      <c r="IA142" s="240"/>
      <c r="IB142" s="240"/>
      <c r="IC142" s="240"/>
      <c r="ID142" s="240"/>
      <c r="IE142" s="213"/>
      <c r="IF142" s="213"/>
      <c r="IG142" s="213"/>
      <c r="IH142" s="240"/>
      <c r="II142" s="213"/>
      <c r="IJ142" s="240"/>
      <c r="JA142" s="213"/>
    </row>
    <row r="143" spans="1:261" s="208" customFormat="1" ht="23.25" x14ac:dyDescent="0.25">
      <c r="A143" s="313" t="s">
        <v>70</v>
      </c>
      <c r="B143" s="314" t="s">
        <v>610</v>
      </c>
      <c r="C143" s="485" t="s">
        <v>611</v>
      </c>
      <c r="D143" s="485"/>
      <c r="E143" s="485"/>
      <c r="F143" s="485"/>
      <c r="G143" s="485"/>
      <c r="H143" s="315" t="s">
        <v>612</v>
      </c>
      <c r="I143" s="316">
        <v>0.3</v>
      </c>
      <c r="J143" s="317">
        <v>1</v>
      </c>
      <c r="K143" s="327">
        <v>0.3</v>
      </c>
      <c r="L143" s="318"/>
      <c r="M143" s="316"/>
      <c r="N143" s="319"/>
      <c r="O143" s="316"/>
      <c r="P143" s="320"/>
      <c r="HY143" s="240"/>
      <c r="HZ143" s="240" t="s">
        <v>611</v>
      </c>
      <c r="IA143" s="240" t="s">
        <v>472</v>
      </c>
      <c r="IB143" s="240" t="s">
        <v>472</v>
      </c>
      <c r="IC143" s="240" t="s">
        <v>472</v>
      </c>
      <c r="ID143" s="240" t="s">
        <v>472</v>
      </c>
      <c r="IE143" s="213"/>
      <c r="IF143" s="213"/>
      <c r="IG143" s="213"/>
      <c r="IH143" s="240"/>
      <c r="II143" s="213"/>
      <c r="IJ143" s="240"/>
      <c r="JA143" s="213"/>
    </row>
    <row r="144" spans="1:261" s="208" customFormat="1" ht="15" x14ac:dyDescent="0.25">
      <c r="A144" s="241"/>
      <c r="B144" s="242" t="s">
        <v>65</v>
      </c>
      <c r="C144" s="454" t="s">
        <v>539</v>
      </c>
      <c r="D144" s="454"/>
      <c r="E144" s="454"/>
      <c r="F144" s="454"/>
      <c r="G144" s="454"/>
      <c r="H144" s="243" t="s">
        <v>500</v>
      </c>
      <c r="I144" s="244"/>
      <c r="J144" s="244"/>
      <c r="K144" s="245">
        <v>4.32</v>
      </c>
      <c r="L144" s="246"/>
      <c r="M144" s="244"/>
      <c r="N144" s="246"/>
      <c r="O144" s="244"/>
      <c r="P144" s="247">
        <v>1446.34</v>
      </c>
      <c r="HY144" s="240"/>
      <c r="HZ144" s="240"/>
      <c r="IA144" s="240"/>
      <c r="IB144" s="240"/>
      <c r="IC144" s="240"/>
      <c r="ID144" s="240"/>
      <c r="IE144" s="213" t="s">
        <v>539</v>
      </c>
      <c r="IF144" s="213"/>
      <c r="IG144" s="213"/>
      <c r="IH144" s="240"/>
      <c r="II144" s="213"/>
      <c r="IJ144" s="240"/>
      <c r="JA144" s="213"/>
    </row>
    <row r="145" spans="1:261" s="208" customFormat="1" ht="15" x14ac:dyDescent="0.25">
      <c r="A145" s="248"/>
      <c r="B145" s="242" t="s">
        <v>605</v>
      </c>
      <c r="C145" s="454" t="s">
        <v>606</v>
      </c>
      <c r="D145" s="454"/>
      <c r="E145" s="454"/>
      <c r="F145" s="454"/>
      <c r="G145" s="454"/>
      <c r="H145" s="243" t="s">
        <v>500</v>
      </c>
      <c r="I145" s="266">
        <v>14.4</v>
      </c>
      <c r="J145" s="244"/>
      <c r="K145" s="245">
        <v>4.32</v>
      </c>
      <c r="L145" s="249"/>
      <c r="M145" s="250"/>
      <c r="N145" s="251">
        <v>334.8</v>
      </c>
      <c r="O145" s="244"/>
      <c r="P145" s="247">
        <v>1446.34</v>
      </c>
      <c r="Q145" s="252"/>
      <c r="R145" s="252"/>
      <c r="HY145" s="240"/>
      <c r="HZ145" s="240"/>
      <c r="IA145" s="240"/>
      <c r="IB145" s="240"/>
      <c r="IC145" s="240"/>
      <c r="ID145" s="240"/>
      <c r="IE145" s="213"/>
      <c r="IF145" s="213" t="s">
        <v>606</v>
      </c>
      <c r="IG145" s="213"/>
      <c r="IH145" s="240"/>
      <c r="II145" s="213"/>
      <c r="IJ145" s="240"/>
      <c r="JA145" s="213"/>
    </row>
    <row r="146" spans="1:261" s="208" customFormat="1" ht="15" x14ac:dyDescent="0.25">
      <c r="A146" s="241"/>
      <c r="B146" s="242" t="s">
        <v>63</v>
      </c>
      <c r="C146" s="454" t="s">
        <v>498</v>
      </c>
      <c r="D146" s="454"/>
      <c r="E146" s="454"/>
      <c r="F146" s="454"/>
      <c r="G146" s="454"/>
      <c r="H146" s="243"/>
      <c r="I146" s="244"/>
      <c r="J146" s="244"/>
      <c r="K146" s="244"/>
      <c r="L146" s="246"/>
      <c r="M146" s="244"/>
      <c r="N146" s="246"/>
      <c r="O146" s="244"/>
      <c r="P146" s="267">
        <v>155.51</v>
      </c>
      <c r="HY146" s="240"/>
      <c r="HZ146" s="240"/>
      <c r="IA146" s="240"/>
      <c r="IB146" s="240"/>
      <c r="IC146" s="240"/>
      <c r="ID146" s="240"/>
      <c r="IE146" s="213" t="s">
        <v>498</v>
      </c>
      <c r="IF146" s="213"/>
      <c r="IG146" s="213"/>
      <c r="IH146" s="240"/>
      <c r="II146" s="213"/>
      <c r="IJ146" s="240"/>
      <c r="JA146" s="213"/>
    </row>
    <row r="147" spans="1:261" s="208" customFormat="1" ht="15" x14ac:dyDescent="0.25">
      <c r="A147" s="241"/>
      <c r="B147" s="242"/>
      <c r="C147" s="454" t="s">
        <v>540</v>
      </c>
      <c r="D147" s="454"/>
      <c r="E147" s="454"/>
      <c r="F147" s="454"/>
      <c r="G147" s="454"/>
      <c r="H147" s="243" t="s">
        <v>500</v>
      </c>
      <c r="I147" s="244"/>
      <c r="J147" s="244"/>
      <c r="K147" s="245">
        <v>0.12</v>
      </c>
      <c r="L147" s="246"/>
      <c r="M147" s="244"/>
      <c r="N147" s="246"/>
      <c r="O147" s="244"/>
      <c r="P147" s="267">
        <v>48.15</v>
      </c>
      <c r="HY147" s="240"/>
      <c r="HZ147" s="240"/>
      <c r="IA147" s="240"/>
      <c r="IB147" s="240"/>
      <c r="IC147" s="240"/>
      <c r="ID147" s="240"/>
      <c r="IE147" s="213" t="s">
        <v>540</v>
      </c>
      <c r="IF147" s="213"/>
      <c r="IG147" s="213"/>
      <c r="IH147" s="240"/>
      <c r="II147" s="213"/>
      <c r="IJ147" s="240"/>
      <c r="JA147" s="213"/>
    </row>
    <row r="148" spans="1:261" s="208" customFormat="1" ht="15" x14ac:dyDescent="0.25">
      <c r="A148" s="248"/>
      <c r="B148" s="242" t="s">
        <v>548</v>
      </c>
      <c r="C148" s="454" t="s">
        <v>549</v>
      </c>
      <c r="D148" s="454"/>
      <c r="E148" s="454"/>
      <c r="F148" s="454"/>
      <c r="G148" s="454"/>
      <c r="H148" s="243" t="s">
        <v>680</v>
      </c>
      <c r="I148" s="266">
        <v>0.2</v>
      </c>
      <c r="J148" s="244"/>
      <c r="K148" s="245">
        <v>0.06</v>
      </c>
      <c r="L148" s="249"/>
      <c r="M148" s="250"/>
      <c r="N148" s="251">
        <v>1607.46</v>
      </c>
      <c r="O148" s="244"/>
      <c r="P148" s="247">
        <v>96.45</v>
      </c>
      <c r="Q148" s="252"/>
      <c r="R148" s="252"/>
      <c r="HY148" s="240"/>
      <c r="HZ148" s="240"/>
      <c r="IA148" s="240"/>
      <c r="IB148" s="240"/>
      <c r="IC148" s="240"/>
      <c r="ID148" s="240"/>
      <c r="IE148" s="213"/>
      <c r="IF148" s="213" t="s">
        <v>549</v>
      </c>
      <c r="IG148" s="213"/>
      <c r="IH148" s="240"/>
      <c r="II148" s="213"/>
      <c r="IJ148" s="240"/>
      <c r="JA148" s="213"/>
    </row>
    <row r="149" spans="1:261" s="208" customFormat="1" ht="15" x14ac:dyDescent="0.25">
      <c r="A149" s="253"/>
      <c r="B149" s="242" t="s">
        <v>550</v>
      </c>
      <c r="C149" s="454" t="s">
        <v>551</v>
      </c>
      <c r="D149" s="454"/>
      <c r="E149" s="454"/>
      <c r="F149" s="454"/>
      <c r="G149" s="454"/>
      <c r="H149" s="243" t="s">
        <v>500</v>
      </c>
      <c r="I149" s="266">
        <v>0.2</v>
      </c>
      <c r="J149" s="244"/>
      <c r="K149" s="245">
        <v>0.06</v>
      </c>
      <c r="L149" s="246"/>
      <c r="M149" s="244"/>
      <c r="N149" s="254">
        <v>460.03</v>
      </c>
      <c r="O149" s="244"/>
      <c r="P149" s="267">
        <v>27.6</v>
      </c>
      <c r="HY149" s="240"/>
      <c r="HZ149" s="240"/>
      <c r="IA149" s="240"/>
      <c r="IB149" s="240"/>
      <c r="IC149" s="240"/>
      <c r="ID149" s="240"/>
      <c r="IE149" s="213"/>
      <c r="IF149" s="213"/>
      <c r="IG149" s="213" t="s">
        <v>551</v>
      </c>
      <c r="IH149" s="240"/>
      <c r="II149" s="213"/>
      <c r="IJ149" s="240"/>
      <c r="JA149" s="213"/>
    </row>
    <row r="150" spans="1:261" s="208" customFormat="1" ht="15" x14ac:dyDescent="0.25">
      <c r="A150" s="248"/>
      <c r="B150" s="242" t="s">
        <v>541</v>
      </c>
      <c r="C150" s="454" t="s">
        <v>542</v>
      </c>
      <c r="D150" s="454"/>
      <c r="E150" s="454"/>
      <c r="F150" s="454"/>
      <c r="G150" s="454"/>
      <c r="H150" s="243" t="s">
        <v>680</v>
      </c>
      <c r="I150" s="266">
        <v>0.2</v>
      </c>
      <c r="J150" s="244"/>
      <c r="K150" s="245">
        <v>0.06</v>
      </c>
      <c r="L150" s="268">
        <v>477.92</v>
      </c>
      <c r="M150" s="269">
        <v>1.25</v>
      </c>
      <c r="N150" s="251">
        <v>597.4</v>
      </c>
      <c r="O150" s="244"/>
      <c r="P150" s="247">
        <v>35.840000000000003</v>
      </c>
      <c r="Q150" s="252"/>
      <c r="R150" s="252"/>
      <c r="HY150" s="240"/>
      <c r="HZ150" s="240"/>
      <c r="IA150" s="240"/>
      <c r="IB150" s="240"/>
      <c r="IC150" s="240"/>
      <c r="ID150" s="240"/>
      <c r="IE150" s="213"/>
      <c r="IF150" s="213" t="s">
        <v>542</v>
      </c>
      <c r="IG150" s="213"/>
      <c r="IH150" s="240"/>
      <c r="II150" s="213"/>
      <c r="IJ150" s="240"/>
      <c r="JA150" s="213"/>
    </row>
    <row r="151" spans="1:261" s="208" customFormat="1" ht="15" x14ac:dyDescent="0.25">
      <c r="A151" s="253"/>
      <c r="B151" s="242" t="s">
        <v>543</v>
      </c>
      <c r="C151" s="454" t="s">
        <v>544</v>
      </c>
      <c r="D151" s="454"/>
      <c r="E151" s="454"/>
      <c r="F151" s="454"/>
      <c r="G151" s="454"/>
      <c r="H151" s="243" t="s">
        <v>500</v>
      </c>
      <c r="I151" s="266">
        <v>0.2</v>
      </c>
      <c r="J151" s="244"/>
      <c r="K151" s="245">
        <v>0.06</v>
      </c>
      <c r="L151" s="246"/>
      <c r="M151" s="244"/>
      <c r="N151" s="254">
        <v>342.46</v>
      </c>
      <c r="O151" s="244"/>
      <c r="P151" s="267">
        <v>20.55</v>
      </c>
      <c r="HY151" s="240"/>
      <c r="HZ151" s="240"/>
      <c r="IA151" s="240"/>
      <c r="IB151" s="240"/>
      <c r="IC151" s="240"/>
      <c r="ID151" s="240"/>
      <c r="IE151" s="213"/>
      <c r="IF151" s="213"/>
      <c r="IG151" s="213" t="s">
        <v>544</v>
      </c>
      <c r="IH151" s="240"/>
      <c r="II151" s="213"/>
      <c r="IJ151" s="240"/>
      <c r="JA151" s="213"/>
    </row>
    <row r="152" spans="1:261" s="208" customFormat="1" ht="23.25" x14ac:dyDescent="0.25">
      <c r="A152" s="248"/>
      <c r="B152" s="242" t="s">
        <v>580</v>
      </c>
      <c r="C152" s="454" t="s">
        <v>581</v>
      </c>
      <c r="D152" s="454"/>
      <c r="E152" s="454"/>
      <c r="F152" s="454"/>
      <c r="G152" s="454"/>
      <c r="H152" s="243" t="s">
        <v>680</v>
      </c>
      <c r="I152" s="266">
        <v>2.7</v>
      </c>
      <c r="J152" s="244"/>
      <c r="K152" s="245">
        <v>0.81</v>
      </c>
      <c r="L152" s="249"/>
      <c r="M152" s="250"/>
      <c r="N152" s="251">
        <v>28.67</v>
      </c>
      <c r="O152" s="244"/>
      <c r="P152" s="247">
        <v>23.22</v>
      </c>
      <c r="Q152" s="252"/>
      <c r="R152" s="252"/>
      <c r="HY152" s="240"/>
      <c r="HZ152" s="240"/>
      <c r="IA152" s="240"/>
      <c r="IB152" s="240"/>
      <c r="IC152" s="240"/>
      <c r="ID152" s="240"/>
      <c r="IE152" s="213"/>
      <c r="IF152" s="213" t="s">
        <v>581</v>
      </c>
      <c r="IG152" s="213"/>
      <c r="IH152" s="240"/>
      <c r="II152" s="213"/>
      <c r="IJ152" s="240"/>
      <c r="JA152" s="213"/>
    </row>
    <row r="153" spans="1:261" s="208" customFormat="1" ht="15" x14ac:dyDescent="0.25">
      <c r="A153" s="241"/>
      <c r="B153" s="242" t="s">
        <v>61</v>
      </c>
      <c r="C153" s="454" t="s">
        <v>499</v>
      </c>
      <c r="D153" s="454"/>
      <c r="E153" s="454"/>
      <c r="F153" s="454"/>
      <c r="G153" s="454"/>
      <c r="H153" s="243"/>
      <c r="I153" s="244"/>
      <c r="J153" s="244"/>
      <c r="K153" s="244"/>
      <c r="L153" s="246"/>
      <c r="M153" s="244"/>
      <c r="N153" s="246"/>
      <c r="O153" s="244"/>
      <c r="P153" s="247">
        <v>1310.96</v>
      </c>
      <c r="HY153" s="240"/>
      <c r="HZ153" s="240"/>
      <c r="IA153" s="240"/>
      <c r="IB153" s="240"/>
      <c r="IC153" s="240"/>
      <c r="ID153" s="240"/>
      <c r="IE153" s="213" t="s">
        <v>499</v>
      </c>
      <c r="IF153" s="213"/>
      <c r="IG153" s="213"/>
      <c r="IH153" s="240"/>
      <c r="II153" s="213"/>
      <c r="IJ153" s="240"/>
      <c r="JA153" s="213"/>
    </row>
    <row r="154" spans="1:261" s="208" customFormat="1" ht="23.25" x14ac:dyDescent="0.25">
      <c r="A154" s="248"/>
      <c r="B154" s="242" t="s">
        <v>582</v>
      </c>
      <c r="C154" s="454" t="s">
        <v>583</v>
      </c>
      <c r="D154" s="454"/>
      <c r="E154" s="454"/>
      <c r="F154" s="454"/>
      <c r="G154" s="454"/>
      <c r="H154" s="243" t="s">
        <v>545</v>
      </c>
      <c r="I154" s="266">
        <v>0.9</v>
      </c>
      <c r="J154" s="244"/>
      <c r="K154" s="245">
        <v>0.27</v>
      </c>
      <c r="L154" s="249"/>
      <c r="M154" s="250"/>
      <c r="N154" s="251">
        <v>170.99</v>
      </c>
      <c r="O154" s="244"/>
      <c r="P154" s="247">
        <v>46.17</v>
      </c>
      <c r="Q154" s="252"/>
      <c r="R154" s="252"/>
      <c r="HY154" s="240"/>
      <c r="HZ154" s="240"/>
      <c r="IA154" s="240"/>
      <c r="IB154" s="240"/>
      <c r="IC154" s="240"/>
      <c r="ID154" s="240"/>
      <c r="IE154" s="213"/>
      <c r="IF154" s="213" t="s">
        <v>583</v>
      </c>
      <c r="IG154" s="213"/>
      <c r="IH154" s="240"/>
      <c r="II154" s="213"/>
      <c r="IJ154" s="240"/>
      <c r="JA154" s="213"/>
    </row>
    <row r="155" spans="1:261" s="208" customFormat="1" ht="23.25" x14ac:dyDescent="0.25">
      <c r="A155" s="248"/>
      <c r="B155" s="242" t="s">
        <v>607</v>
      </c>
      <c r="C155" s="454" t="s">
        <v>608</v>
      </c>
      <c r="D155" s="454"/>
      <c r="E155" s="454"/>
      <c r="F155" s="454"/>
      <c r="G155" s="454"/>
      <c r="H155" s="243" t="s">
        <v>545</v>
      </c>
      <c r="I155" s="266">
        <v>3.7</v>
      </c>
      <c r="J155" s="244"/>
      <c r="K155" s="245">
        <v>1.1100000000000001</v>
      </c>
      <c r="L155" s="268">
        <v>911.56</v>
      </c>
      <c r="M155" s="269">
        <v>1.25</v>
      </c>
      <c r="N155" s="251">
        <v>1139.45</v>
      </c>
      <c r="O155" s="244"/>
      <c r="P155" s="247">
        <v>1264.79</v>
      </c>
      <c r="Q155" s="252"/>
      <c r="R155" s="252"/>
      <c r="HY155" s="240"/>
      <c r="HZ155" s="240"/>
      <c r="IA155" s="240"/>
      <c r="IB155" s="240"/>
      <c r="IC155" s="240"/>
      <c r="ID155" s="240"/>
      <c r="IE155" s="213"/>
      <c r="IF155" s="213" t="s">
        <v>608</v>
      </c>
      <c r="IG155" s="213"/>
      <c r="IH155" s="240"/>
      <c r="II155" s="213"/>
      <c r="IJ155" s="240"/>
      <c r="JA155" s="213"/>
    </row>
    <row r="156" spans="1:261" s="208" customFormat="1" ht="15" x14ac:dyDescent="0.25">
      <c r="A156" s="255"/>
      <c r="B156" s="211"/>
      <c r="C156" s="478" t="s">
        <v>681</v>
      </c>
      <c r="D156" s="478"/>
      <c r="E156" s="478"/>
      <c r="F156" s="478"/>
      <c r="G156" s="478"/>
      <c r="H156" s="315"/>
      <c r="I156" s="316"/>
      <c r="J156" s="316"/>
      <c r="K156" s="316"/>
      <c r="L156" s="318"/>
      <c r="M156" s="316"/>
      <c r="N156" s="321"/>
      <c r="O156" s="316"/>
      <c r="P156" s="322">
        <v>2960.96</v>
      </c>
      <c r="Q156" s="252"/>
      <c r="R156" s="252"/>
      <c r="HY156" s="240"/>
      <c r="HZ156" s="240"/>
      <c r="IA156" s="240"/>
      <c r="IB156" s="240"/>
      <c r="IC156" s="240"/>
      <c r="ID156" s="240"/>
      <c r="IE156" s="213"/>
      <c r="IF156" s="213"/>
      <c r="IG156" s="213"/>
      <c r="IH156" s="240" t="s">
        <v>681</v>
      </c>
      <c r="II156" s="213"/>
      <c r="IJ156" s="240"/>
      <c r="JA156" s="213"/>
    </row>
    <row r="157" spans="1:261" s="208" customFormat="1" ht="15" x14ac:dyDescent="0.25">
      <c r="A157" s="253" t="s">
        <v>613</v>
      </c>
      <c r="B157" s="242" t="s">
        <v>595</v>
      </c>
      <c r="C157" s="454" t="s">
        <v>596</v>
      </c>
      <c r="D157" s="454"/>
      <c r="E157" s="454"/>
      <c r="F157" s="454"/>
      <c r="G157" s="454"/>
      <c r="H157" s="243" t="s">
        <v>465</v>
      </c>
      <c r="I157" s="256">
        <v>2</v>
      </c>
      <c r="J157" s="244"/>
      <c r="K157" s="256">
        <v>2</v>
      </c>
      <c r="L157" s="246"/>
      <c r="M157" s="244"/>
      <c r="N157" s="246"/>
      <c r="O157" s="244"/>
      <c r="P157" s="267">
        <v>28.93</v>
      </c>
      <c r="HY157" s="240"/>
      <c r="HZ157" s="240"/>
      <c r="IA157" s="240"/>
      <c r="IB157" s="240"/>
      <c r="IC157" s="240"/>
      <c r="ID157" s="240"/>
      <c r="IE157" s="213"/>
      <c r="IF157" s="213"/>
      <c r="IG157" s="213"/>
      <c r="IH157" s="240"/>
      <c r="II157" s="213"/>
      <c r="IJ157" s="240"/>
      <c r="JA157" s="213" t="s">
        <v>596</v>
      </c>
    </row>
    <row r="158" spans="1:261" s="208" customFormat="1" ht="15" x14ac:dyDescent="0.25">
      <c r="A158" s="253"/>
      <c r="B158" s="242"/>
      <c r="C158" s="454" t="s">
        <v>682</v>
      </c>
      <c r="D158" s="454"/>
      <c r="E158" s="454"/>
      <c r="F158" s="454"/>
      <c r="G158" s="454"/>
      <c r="H158" s="243"/>
      <c r="I158" s="244"/>
      <c r="J158" s="244"/>
      <c r="K158" s="244"/>
      <c r="L158" s="246"/>
      <c r="M158" s="244"/>
      <c r="N158" s="246"/>
      <c r="O158" s="244"/>
      <c r="P158" s="247">
        <v>1494.49</v>
      </c>
      <c r="HY158" s="240"/>
      <c r="HZ158" s="240"/>
      <c r="IA158" s="240"/>
      <c r="IB158" s="240"/>
      <c r="IC158" s="240"/>
      <c r="ID158" s="240"/>
      <c r="IE158" s="213"/>
      <c r="IF158" s="213"/>
      <c r="IG158" s="213"/>
      <c r="IH158" s="240"/>
      <c r="II158" s="213" t="s">
        <v>682</v>
      </c>
      <c r="IJ158" s="240"/>
      <c r="JA158" s="213"/>
    </row>
    <row r="159" spans="1:261" s="208" customFormat="1" ht="15" x14ac:dyDescent="0.25">
      <c r="A159" s="253"/>
      <c r="B159" s="242" t="s">
        <v>693</v>
      </c>
      <c r="C159" s="454" t="s">
        <v>694</v>
      </c>
      <c r="D159" s="454"/>
      <c r="E159" s="454"/>
      <c r="F159" s="454"/>
      <c r="G159" s="454"/>
      <c r="H159" s="243" t="s">
        <v>465</v>
      </c>
      <c r="I159" s="256">
        <v>97</v>
      </c>
      <c r="J159" s="244"/>
      <c r="K159" s="256">
        <v>97</v>
      </c>
      <c r="L159" s="246"/>
      <c r="M159" s="244"/>
      <c r="N159" s="246"/>
      <c r="O159" s="244"/>
      <c r="P159" s="247">
        <v>1449.66</v>
      </c>
      <c r="HY159" s="240"/>
      <c r="HZ159" s="240"/>
      <c r="IA159" s="240"/>
      <c r="IB159" s="240"/>
      <c r="IC159" s="240"/>
      <c r="ID159" s="240"/>
      <c r="IE159" s="213"/>
      <c r="IF159" s="213"/>
      <c r="IG159" s="213"/>
      <c r="IH159" s="240"/>
      <c r="II159" s="213" t="s">
        <v>694</v>
      </c>
      <c r="IJ159" s="240"/>
      <c r="JA159" s="213"/>
    </row>
    <row r="160" spans="1:261" s="208" customFormat="1" ht="15" x14ac:dyDescent="0.25">
      <c r="A160" s="253"/>
      <c r="B160" s="242" t="s">
        <v>695</v>
      </c>
      <c r="C160" s="454" t="s">
        <v>696</v>
      </c>
      <c r="D160" s="454"/>
      <c r="E160" s="454"/>
      <c r="F160" s="454"/>
      <c r="G160" s="454"/>
      <c r="H160" s="243" t="s">
        <v>465</v>
      </c>
      <c r="I160" s="256">
        <v>51</v>
      </c>
      <c r="J160" s="244"/>
      <c r="K160" s="256">
        <v>51</v>
      </c>
      <c r="L160" s="246"/>
      <c r="M160" s="244"/>
      <c r="N160" s="246"/>
      <c r="O160" s="244"/>
      <c r="P160" s="267">
        <v>762.19</v>
      </c>
      <c r="HY160" s="240"/>
      <c r="HZ160" s="240"/>
      <c r="IA160" s="240"/>
      <c r="IB160" s="240"/>
      <c r="IC160" s="240"/>
      <c r="ID160" s="240"/>
      <c r="IE160" s="213"/>
      <c r="IF160" s="213"/>
      <c r="IG160" s="213"/>
      <c r="IH160" s="240"/>
      <c r="II160" s="213" t="s">
        <v>696</v>
      </c>
      <c r="IJ160" s="240"/>
      <c r="JA160" s="213"/>
    </row>
    <row r="161" spans="1:262" s="208" customFormat="1" ht="15" x14ac:dyDescent="0.25">
      <c r="A161" s="257"/>
      <c r="B161" s="258"/>
      <c r="C161" s="478" t="s">
        <v>501</v>
      </c>
      <c r="D161" s="478"/>
      <c r="E161" s="478"/>
      <c r="F161" s="478"/>
      <c r="G161" s="478"/>
      <c r="H161" s="315"/>
      <c r="I161" s="316"/>
      <c r="J161" s="316"/>
      <c r="K161" s="316"/>
      <c r="L161" s="318"/>
      <c r="M161" s="316"/>
      <c r="N161" s="321">
        <v>17339.13</v>
      </c>
      <c r="O161" s="316"/>
      <c r="P161" s="322">
        <v>5201.74</v>
      </c>
      <c r="HY161" s="240"/>
      <c r="HZ161" s="240"/>
      <c r="IA161" s="240"/>
      <c r="IB161" s="240"/>
      <c r="IC161" s="240"/>
      <c r="ID161" s="240"/>
      <c r="IE161" s="213"/>
      <c r="IF161" s="213"/>
      <c r="IG161" s="213"/>
      <c r="IH161" s="240"/>
      <c r="II161" s="213"/>
      <c r="IJ161" s="240" t="s">
        <v>501</v>
      </c>
      <c r="JA161" s="213"/>
    </row>
    <row r="162" spans="1:262" s="208" customFormat="1" ht="0.75" customHeight="1" x14ac:dyDescent="0.25">
      <c r="A162" s="259"/>
      <c r="B162" s="260"/>
      <c r="C162" s="260"/>
      <c r="D162" s="260"/>
      <c r="E162" s="260"/>
      <c r="F162" s="260"/>
      <c r="G162" s="260"/>
      <c r="H162" s="261"/>
      <c r="I162" s="262"/>
      <c r="J162" s="262"/>
      <c r="K162" s="262"/>
      <c r="L162" s="263"/>
      <c r="M162" s="262"/>
      <c r="N162" s="263"/>
      <c r="O162" s="262"/>
      <c r="P162" s="264"/>
      <c r="HY162" s="240"/>
      <c r="HZ162" s="240"/>
      <c r="IA162" s="240"/>
      <c r="IB162" s="240"/>
      <c r="IC162" s="240"/>
      <c r="ID162" s="240"/>
      <c r="IE162" s="213"/>
      <c r="IF162" s="213"/>
      <c r="IG162" s="213"/>
      <c r="IH162" s="240"/>
      <c r="II162" s="213"/>
      <c r="IJ162" s="240"/>
      <c r="JA162" s="213"/>
    </row>
    <row r="163" spans="1:262" s="208" customFormat="1" ht="23.25" x14ac:dyDescent="0.25">
      <c r="A163" s="313" t="s">
        <v>69</v>
      </c>
      <c r="B163" s="314" t="s">
        <v>614</v>
      </c>
      <c r="C163" s="485" t="s">
        <v>615</v>
      </c>
      <c r="D163" s="485"/>
      <c r="E163" s="485"/>
      <c r="F163" s="485"/>
      <c r="G163" s="485"/>
      <c r="H163" s="315" t="s">
        <v>502</v>
      </c>
      <c r="I163" s="316">
        <v>3.78E-2</v>
      </c>
      <c r="J163" s="317">
        <v>1</v>
      </c>
      <c r="K163" s="329">
        <v>3.78E-2</v>
      </c>
      <c r="L163" s="321">
        <v>67961.14</v>
      </c>
      <c r="M163" s="324">
        <v>0.92</v>
      </c>
      <c r="N163" s="326">
        <v>62524.25</v>
      </c>
      <c r="O163" s="316"/>
      <c r="P163" s="322">
        <v>2363.42</v>
      </c>
      <c r="HY163" s="240"/>
      <c r="HZ163" s="240" t="s">
        <v>615</v>
      </c>
      <c r="IA163" s="240" t="s">
        <v>472</v>
      </c>
      <c r="IB163" s="240" t="s">
        <v>472</v>
      </c>
      <c r="IC163" s="240" t="s">
        <v>472</v>
      </c>
      <c r="ID163" s="240" t="s">
        <v>472</v>
      </c>
      <c r="IE163" s="213"/>
      <c r="IF163" s="213"/>
      <c r="IG163" s="213"/>
      <c r="IH163" s="240"/>
      <c r="II163" s="213"/>
      <c r="IJ163" s="240"/>
      <c r="JA163" s="213"/>
    </row>
    <row r="164" spans="1:262" s="208" customFormat="1" ht="15" x14ac:dyDescent="0.25">
      <c r="A164" s="257"/>
      <c r="B164" s="258"/>
      <c r="C164" s="452" t="s">
        <v>701</v>
      </c>
      <c r="D164" s="452"/>
      <c r="E164" s="452"/>
      <c r="F164" s="452"/>
      <c r="G164" s="452"/>
      <c r="H164" s="452"/>
      <c r="I164" s="452"/>
      <c r="J164" s="452"/>
      <c r="K164" s="452"/>
      <c r="L164" s="452"/>
      <c r="M164" s="452"/>
      <c r="N164" s="452"/>
      <c r="O164" s="452"/>
      <c r="P164" s="486"/>
      <c r="HY164" s="240"/>
      <c r="HZ164" s="240"/>
      <c r="IA164" s="240"/>
      <c r="IB164" s="240"/>
      <c r="IC164" s="240"/>
      <c r="ID164" s="240"/>
      <c r="IE164" s="213"/>
      <c r="IF164" s="213"/>
      <c r="IG164" s="213"/>
      <c r="IH164" s="240"/>
      <c r="II164" s="213"/>
      <c r="IJ164" s="240"/>
      <c r="IK164" s="212" t="s">
        <v>701</v>
      </c>
      <c r="IL164" s="212" t="s">
        <v>472</v>
      </c>
      <c r="IM164" s="212" t="s">
        <v>472</v>
      </c>
      <c r="IN164" s="212" t="s">
        <v>472</v>
      </c>
      <c r="IO164" s="212" t="s">
        <v>472</v>
      </c>
      <c r="IP164" s="212" t="s">
        <v>472</v>
      </c>
      <c r="IQ164" s="212" t="s">
        <v>472</v>
      </c>
      <c r="IR164" s="212" t="s">
        <v>472</v>
      </c>
      <c r="IS164" s="212" t="s">
        <v>472</v>
      </c>
      <c r="IT164" s="212" t="s">
        <v>472</v>
      </c>
      <c r="IU164" s="212" t="s">
        <v>472</v>
      </c>
      <c r="IV164" s="212" t="s">
        <v>472</v>
      </c>
      <c r="IW164" s="212" t="s">
        <v>472</v>
      </c>
      <c r="IX164" s="212" t="s">
        <v>472</v>
      </c>
      <c r="JA164" s="213"/>
    </row>
    <row r="165" spans="1:262" s="208" customFormat="1" ht="15" x14ac:dyDescent="0.25">
      <c r="A165" s="257"/>
      <c r="B165" s="258"/>
      <c r="C165" s="478" t="s">
        <v>501</v>
      </c>
      <c r="D165" s="478"/>
      <c r="E165" s="478"/>
      <c r="F165" s="478"/>
      <c r="G165" s="478"/>
      <c r="H165" s="315"/>
      <c r="I165" s="316"/>
      <c r="J165" s="316"/>
      <c r="K165" s="316"/>
      <c r="L165" s="318"/>
      <c r="M165" s="316"/>
      <c r="N165" s="318"/>
      <c r="O165" s="316"/>
      <c r="P165" s="322">
        <v>2363.42</v>
      </c>
      <c r="HY165" s="240"/>
      <c r="HZ165" s="240"/>
      <c r="IA165" s="240"/>
      <c r="IB165" s="240"/>
      <c r="IC165" s="240"/>
      <c r="ID165" s="240"/>
      <c r="IE165" s="213"/>
      <c r="IF165" s="213"/>
      <c r="IG165" s="213"/>
      <c r="IH165" s="240"/>
      <c r="II165" s="213"/>
      <c r="IJ165" s="240" t="s">
        <v>501</v>
      </c>
      <c r="JA165" s="213"/>
    </row>
    <row r="166" spans="1:262" s="208" customFormat="1" ht="0.75" customHeight="1" x14ac:dyDescent="0.25">
      <c r="A166" s="259"/>
      <c r="B166" s="260"/>
      <c r="C166" s="260"/>
      <c r="D166" s="260"/>
      <c r="E166" s="260"/>
      <c r="F166" s="260"/>
      <c r="G166" s="260"/>
      <c r="H166" s="261"/>
      <c r="I166" s="262"/>
      <c r="J166" s="262"/>
      <c r="K166" s="262"/>
      <c r="L166" s="263"/>
      <c r="M166" s="262"/>
      <c r="N166" s="263"/>
      <c r="O166" s="262"/>
      <c r="P166" s="264"/>
      <c r="HY166" s="240"/>
      <c r="HZ166" s="240"/>
      <c r="IA166" s="240"/>
      <c r="IB166" s="240"/>
      <c r="IC166" s="240"/>
      <c r="ID166" s="240"/>
      <c r="IE166" s="213"/>
      <c r="IF166" s="213"/>
      <c r="IG166" s="213"/>
      <c r="IH166" s="240"/>
      <c r="II166" s="213"/>
      <c r="IJ166" s="240"/>
      <c r="JA166" s="213"/>
    </row>
    <row r="167" spans="1:262" s="208" customFormat="1" ht="23.25" x14ac:dyDescent="0.25">
      <c r="A167" s="313" t="s">
        <v>376</v>
      </c>
      <c r="B167" s="314" t="s">
        <v>616</v>
      </c>
      <c r="C167" s="485" t="s">
        <v>617</v>
      </c>
      <c r="D167" s="485"/>
      <c r="E167" s="485"/>
      <c r="F167" s="485"/>
      <c r="G167" s="485"/>
      <c r="H167" s="315" t="s">
        <v>599</v>
      </c>
      <c r="I167" s="316">
        <v>0.18</v>
      </c>
      <c r="J167" s="317">
        <v>1</v>
      </c>
      <c r="K167" s="324">
        <v>0.18</v>
      </c>
      <c r="L167" s="318"/>
      <c r="M167" s="316"/>
      <c r="N167" s="319"/>
      <c r="O167" s="316"/>
      <c r="P167" s="320"/>
      <c r="HY167" s="240"/>
      <c r="HZ167" s="240" t="s">
        <v>617</v>
      </c>
      <c r="IA167" s="240" t="s">
        <v>472</v>
      </c>
      <c r="IB167" s="240" t="s">
        <v>472</v>
      </c>
      <c r="IC167" s="240" t="s">
        <v>472</v>
      </c>
      <c r="ID167" s="240" t="s">
        <v>472</v>
      </c>
      <c r="IE167" s="213"/>
      <c r="IF167" s="213"/>
      <c r="IG167" s="213"/>
      <c r="IH167" s="240"/>
      <c r="II167" s="213"/>
      <c r="IJ167" s="240"/>
      <c r="JA167" s="213"/>
    </row>
    <row r="168" spans="1:262" s="208" customFormat="1" ht="15" x14ac:dyDescent="0.25">
      <c r="A168" s="241"/>
      <c r="B168" s="242" t="s">
        <v>65</v>
      </c>
      <c r="C168" s="454" t="s">
        <v>539</v>
      </c>
      <c r="D168" s="454"/>
      <c r="E168" s="454"/>
      <c r="F168" s="454"/>
      <c r="G168" s="454"/>
      <c r="H168" s="243" t="s">
        <v>500</v>
      </c>
      <c r="I168" s="244"/>
      <c r="J168" s="244"/>
      <c r="K168" s="270">
        <v>17.495999999999999</v>
      </c>
      <c r="L168" s="246"/>
      <c r="M168" s="244"/>
      <c r="N168" s="246"/>
      <c r="O168" s="244"/>
      <c r="P168" s="247">
        <v>4672.66</v>
      </c>
      <c r="HY168" s="240"/>
      <c r="HZ168" s="240"/>
      <c r="IA168" s="240"/>
      <c r="IB168" s="240"/>
      <c r="IC168" s="240"/>
      <c r="ID168" s="240"/>
      <c r="IE168" s="213" t="s">
        <v>539</v>
      </c>
      <c r="IF168" s="213"/>
      <c r="IG168" s="213"/>
      <c r="IH168" s="240"/>
      <c r="II168" s="213"/>
      <c r="IJ168" s="240"/>
      <c r="JA168" s="213"/>
    </row>
    <row r="169" spans="1:262" s="208" customFormat="1" ht="15" x14ac:dyDescent="0.25">
      <c r="A169" s="248"/>
      <c r="B169" s="242" t="s">
        <v>618</v>
      </c>
      <c r="C169" s="454" t="s">
        <v>619</v>
      </c>
      <c r="D169" s="454"/>
      <c r="E169" s="454"/>
      <c r="F169" s="454"/>
      <c r="G169" s="454"/>
      <c r="H169" s="243" t="s">
        <v>500</v>
      </c>
      <c r="I169" s="266">
        <v>97.2</v>
      </c>
      <c r="J169" s="244"/>
      <c r="K169" s="270">
        <v>17.495999999999999</v>
      </c>
      <c r="L169" s="249"/>
      <c r="M169" s="250"/>
      <c r="N169" s="251">
        <v>267.07</v>
      </c>
      <c r="O169" s="244"/>
      <c r="P169" s="247">
        <v>4672.66</v>
      </c>
      <c r="Q169" s="252"/>
      <c r="R169" s="252"/>
      <c r="HY169" s="240"/>
      <c r="HZ169" s="240"/>
      <c r="IA169" s="240"/>
      <c r="IB169" s="240"/>
      <c r="IC169" s="240"/>
      <c r="ID169" s="240"/>
      <c r="IE169" s="213"/>
      <c r="IF169" s="213" t="s">
        <v>619</v>
      </c>
      <c r="IG169" s="213"/>
      <c r="IH169" s="240"/>
      <c r="II169" s="213"/>
      <c r="IJ169" s="240"/>
      <c r="JA169" s="213"/>
    </row>
    <row r="170" spans="1:262" s="208" customFormat="1" ht="15" x14ac:dyDescent="0.25">
      <c r="A170" s="255"/>
      <c r="B170" s="211"/>
      <c r="C170" s="478" t="s">
        <v>681</v>
      </c>
      <c r="D170" s="478"/>
      <c r="E170" s="478"/>
      <c r="F170" s="478"/>
      <c r="G170" s="478"/>
      <c r="H170" s="315"/>
      <c r="I170" s="316"/>
      <c r="J170" s="316"/>
      <c r="K170" s="316"/>
      <c r="L170" s="318"/>
      <c r="M170" s="316"/>
      <c r="N170" s="321"/>
      <c r="O170" s="316"/>
      <c r="P170" s="322">
        <v>4672.66</v>
      </c>
      <c r="Q170" s="252"/>
      <c r="R170" s="252"/>
      <c r="HY170" s="240"/>
      <c r="HZ170" s="240"/>
      <c r="IA170" s="240"/>
      <c r="IB170" s="240"/>
      <c r="IC170" s="240"/>
      <c r="ID170" s="240"/>
      <c r="IE170" s="213"/>
      <c r="IF170" s="213"/>
      <c r="IG170" s="213"/>
      <c r="IH170" s="240" t="s">
        <v>681</v>
      </c>
      <c r="II170" s="213"/>
      <c r="IJ170" s="240"/>
      <c r="JA170" s="213"/>
    </row>
    <row r="171" spans="1:262" s="208" customFormat="1" ht="15" x14ac:dyDescent="0.25">
      <c r="A171" s="253"/>
      <c r="B171" s="242"/>
      <c r="C171" s="454" t="s">
        <v>682</v>
      </c>
      <c r="D171" s="454"/>
      <c r="E171" s="454"/>
      <c r="F171" s="454"/>
      <c r="G171" s="454"/>
      <c r="H171" s="243"/>
      <c r="I171" s="244"/>
      <c r="J171" s="244"/>
      <c r="K171" s="244"/>
      <c r="L171" s="246"/>
      <c r="M171" s="244"/>
      <c r="N171" s="246"/>
      <c r="O171" s="244"/>
      <c r="P171" s="247">
        <v>4672.66</v>
      </c>
      <c r="HY171" s="240"/>
      <c r="HZ171" s="240"/>
      <c r="IA171" s="240"/>
      <c r="IB171" s="240"/>
      <c r="IC171" s="240"/>
      <c r="ID171" s="240"/>
      <c r="IE171" s="213"/>
      <c r="IF171" s="213"/>
      <c r="IG171" s="213"/>
      <c r="IH171" s="240"/>
      <c r="II171" s="213" t="s">
        <v>682</v>
      </c>
      <c r="IJ171" s="240"/>
      <c r="JA171" s="213"/>
    </row>
    <row r="172" spans="1:262" s="208" customFormat="1" ht="15" x14ac:dyDescent="0.25">
      <c r="A172" s="253"/>
      <c r="B172" s="242" t="s">
        <v>697</v>
      </c>
      <c r="C172" s="454" t="s">
        <v>698</v>
      </c>
      <c r="D172" s="454"/>
      <c r="E172" s="454"/>
      <c r="F172" s="454"/>
      <c r="G172" s="454"/>
      <c r="H172" s="243" t="s">
        <v>465</v>
      </c>
      <c r="I172" s="256">
        <v>89</v>
      </c>
      <c r="J172" s="244"/>
      <c r="K172" s="256">
        <v>89</v>
      </c>
      <c r="L172" s="246"/>
      <c r="M172" s="244"/>
      <c r="N172" s="246"/>
      <c r="O172" s="244"/>
      <c r="P172" s="247">
        <v>4158.67</v>
      </c>
      <c r="HY172" s="240"/>
      <c r="HZ172" s="240"/>
      <c r="IA172" s="240"/>
      <c r="IB172" s="240"/>
      <c r="IC172" s="240"/>
      <c r="ID172" s="240"/>
      <c r="IE172" s="213"/>
      <c r="IF172" s="213"/>
      <c r="IG172" s="213"/>
      <c r="IH172" s="240"/>
      <c r="II172" s="213" t="s">
        <v>698</v>
      </c>
      <c r="IJ172" s="240"/>
      <c r="JA172" s="213"/>
    </row>
    <row r="173" spans="1:262" s="208" customFormat="1" ht="15" x14ac:dyDescent="0.25">
      <c r="A173" s="253"/>
      <c r="B173" s="242" t="s">
        <v>699</v>
      </c>
      <c r="C173" s="454" t="s">
        <v>700</v>
      </c>
      <c r="D173" s="454"/>
      <c r="E173" s="454"/>
      <c r="F173" s="454"/>
      <c r="G173" s="454"/>
      <c r="H173" s="243" t="s">
        <v>465</v>
      </c>
      <c r="I173" s="256">
        <v>40</v>
      </c>
      <c r="J173" s="244"/>
      <c r="K173" s="256">
        <v>40</v>
      </c>
      <c r="L173" s="246"/>
      <c r="M173" s="244"/>
      <c r="N173" s="246"/>
      <c r="O173" s="244"/>
      <c r="P173" s="247">
        <v>1869.06</v>
      </c>
      <c r="HY173" s="240"/>
      <c r="HZ173" s="240"/>
      <c r="IA173" s="240"/>
      <c r="IB173" s="240"/>
      <c r="IC173" s="240"/>
      <c r="ID173" s="240"/>
      <c r="IE173" s="213"/>
      <c r="IF173" s="213"/>
      <c r="IG173" s="213"/>
      <c r="IH173" s="240"/>
      <c r="II173" s="213" t="s">
        <v>700</v>
      </c>
      <c r="IJ173" s="240"/>
      <c r="JA173" s="213"/>
    </row>
    <row r="174" spans="1:262" s="208" customFormat="1" ht="15" x14ac:dyDescent="0.25">
      <c r="A174" s="257"/>
      <c r="B174" s="258"/>
      <c r="C174" s="478" t="s">
        <v>501</v>
      </c>
      <c r="D174" s="478"/>
      <c r="E174" s="478"/>
      <c r="F174" s="478"/>
      <c r="G174" s="478"/>
      <c r="H174" s="315"/>
      <c r="I174" s="316"/>
      <c r="J174" s="316"/>
      <c r="K174" s="316"/>
      <c r="L174" s="318"/>
      <c r="M174" s="316"/>
      <c r="N174" s="321">
        <v>59446.61</v>
      </c>
      <c r="O174" s="316"/>
      <c r="P174" s="322">
        <v>10700.39</v>
      </c>
      <c r="HY174" s="240"/>
      <c r="HZ174" s="240"/>
      <c r="IA174" s="240"/>
      <c r="IB174" s="240"/>
      <c r="IC174" s="240"/>
      <c r="ID174" s="240"/>
      <c r="IE174" s="213"/>
      <c r="IF174" s="213"/>
      <c r="IG174" s="213"/>
      <c r="IH174" s="240"/>
      <c r="II174" s="213"/>
      <c r="IJ174" s="240" t="s">
        <v>501</v>
      </c>
      <c r="JA174" s="213"/>
    </row>
    <row r="175" spans="1:262" s="208" customFormat="1" ht="0.75" customHeight="1" x14ac:dyDescent="0.25">
      <c r="A175" s="259"/>
      <c r="B175" s="260"/>
      <c r="C175" s="260"/>
      <c r="D175" s="260"/>
      <c r="E175" s="260"/>
      <c r="F175" s="260"/>
      <c r="G175" s="260"/>
      <c r="H175" s="261"/>
      <c r="I175" s="262"/>
      <c r="J175" s="262"/>
      <c r="K175" s="262"/>
      <c r="L175" s="263"/>
      <c r="M175" s="262"/>
      <c r="N175" s="263"/>
      <c r="O175" s="262"/>
      <c r="P175" s="264"/>
      <c r="HY175" s="240"/>
      <c r="HZ175" s="240"/>
      <c r="IA175" s="240"/>
      <c r="IB175" s="240"/>
      <c r="IC175" s="240"/>
      <c r="ID175" s="240"/>
      <c r="IE175" s="213"/>
      <c r="IF175" s="213"/>
      <c r="IG175" s="213"/>
      <c r="IH175" s="240"/>
      <c r="II175" s="213"/>
      <c r="IJ175" s="240"/>
      <c r="JA175" s="213"/>
    </row>
    <row r="176" spans="1:262" s="208" customFormat="1" ht="15" x14ac:dyDescent="0.25">
      <c r="A176" s="255"/>
      <c r="B176" s="272"/>
      <c r="C176" s="487" t="s">
        <v>620</v>
      </c>
      <c r="D176" s="487"/>
      <c r="E176" s="487"/>
      <c r="F176" s="487"/>
      <c r="G176" s="487"/>
      <c r="H176" s="487"/>
      <c r="I176" s="487"/>
      <c r="J176" s="487"/>
      <c r="K176" s="487"/>
      <c r="L176" s="487"/>
      <c r="M176" s="487"/>
      <c r="N176" s="487"/>
      <c r="O176" s="487"/>
      <c r="P176" s="273"/>
      <c r="Q176" s="274"/>
      <c r="R176" s="275"/>
      <c r="HY176" s="240"/>
      <c r="HZ176" s="240"/>
      <c r="IA176" s="240"/>
      <c r="IB176" s="240"/>
      <c r="IC176" s="240"/>
      <c r="ID176" s="240"/>
      <c r="IE176" s="213"/>
      <c r="IF176" s="213"/>
      <c r="IG176" s="213"/>
      <c r="IH176" s="240"/>
      <c r="II176" s="213"/>
      <c r="IJ176" s="240"/>
      <c r="JA176" s="213"/>
      <c r="JB176" s="240" t="s">
        <v>620</v>
      </c>
    </row>
    <row r="177" spans="1:263" s="208" customFormat="1" ht="15" x14ac:dyDescent="0.25">
      <c r="A177" s="255"/>
      <c r="B177" s="211"/>
      <c r="C177" s="452" t="s">
        <v>621</v>
      </c>
      <c r="D177" s="452"/>
      <c r="E177" s="452"/>
      <c r="F177" s="452"/>
      <c r="G177" s="452"/>
      <c r="H177" s="452"/>
      <c r="I177" s="452"/>
      <c r="J177" s="452"/>
      <c r="K177" s="452"/>
      <c r="L177" s="452"/>
      <c r="M177" s="452"/>
      <c r="N177" s="452"/>
      <c r="O177" s="452"/>
      <c r="P177" s="276">
        <v>95764.85</v>
      </c>
      <c r="HY177" s="240"/>
      <c r="HZ177" s="240"/>
      <c r="IA177" s="240"/>
      <c r="IB177" s="240"/>
      <c r="IC177" s="240"/>
      <c r="ID177" s="240"/>
      <c r="IE177" s="213"/>
      <c r="IF177" s="213"/>
      <c r="IG177" s="213"/>
      <c r="IH177" s="240"/>
      <c r="II177" s="213"/>
      <c r="IJ177" s="240"/>
      <c r="JA177" s="213"/>
      <c r="JB177" s="240"/>
      <c r="JC177" s="212" t="s">
        <v>621</v>
      </c>
    </row>
    <row r="178" spans="1:263" s="208" customFormat="1" ht="15" x14ac:dyDescent="0.25">
      <c r="A178" s="255"/>
      <c r="B178" s="211"/>
      <c r="C178" s="452" t="s">
        <v>505</v>
      </c>
      <c r="D178" s="452"/>
      <c r="E178" s="452"/>
      <c r="F178" s="452"/>
      <c r="G178" s="452"/>
      <c r="H178" s="452"/>
      <c r="I178" s="452"/>
      <c r="J178" s="452"/>
      <c r="K178" s="452"/>
      <c r="L178" s="452"/>
      <c r="M178" s="452"/>
      <c r="N178" s="452"/>
      <c r="O178" s="452"/>
      <c r="P178" s="277"/>
      <c r="HY178" s="240"/>
      <c r="HZ178" s="240"/>
      <c r="IA178" s="240"/>
      <c r="IB178" s="240"/>
      <c r="IC178" s="240"/>
      <c r="ID178" s="240"/>
      <c r="IE178" s="213"/>
      <c r="IF178" s="213"/>
      <c r="IG178" s="213"/>
      <c r="IH178" s="240"/>
      <c r="II178" s="213"/>
      <c r="IJ178" s="240"/>
      <c r="JA178" s="213"/>
      <c r="JB178" s="240"/>
      <c r="JC178" s="212" t="s">
        <v>505</v>
      </c>
    </row>
    <row r="179" spans="1:263" s="208" customFormat="1" ht="15" x14ac:dyDescent="0.25">
      <c r="A179" s="255"/>
      <c r="B179" s="211"/>
      <c r="C179" s="452" t="s">
        <v>506</v>
      </c>
      <c r="D179" s="452"/>
      <c r="E179" s="452"/>
      <c r="F179" s="452"/>
      <c r="G179" s="452"/>
      <c r="H179" s="452"/>
      <c r="I179" s="452"/>
      <c r="J179" s="452"/>
      <c r="K179" s="452"/>
      <c r="L179" s="452"/>
      <c r="M179" s="452"/>
      <c r="N179" s="452"/>
      <c r="O179" s="452"/>
      <c r="P179" s="276">
        <v>32753.86</v>
      </c>
      <c r="HY179" s="240"/>
      <c r="HZ179" s="240"/>
      <c r="IA179" s="240"/>
      <c r="IB179" s="240"/>
      <c r="IC179" s="240"/>
      <c r="ID179" s="240"/>
      <c r="IE179" s="213"/>
      <c r="IF179" s="213"/>
      <c r="IG179" s="213"/>
      <c r="IH179" s="240"/>
      <c r="II179" s="213"/>
      <c r="IJ179" s="240"/>
      <c r="JA179" s="213"/>
      <c r="JB179" s="240"/>
      <c r="JC179" s="212" t="s">
        <v>506</v>
      </c>
    </row>
    <row r="180" spans="1:263" s="208" customFormat="1" ht="15" x14ac:dyDescent="0.25">
      <c r="A180" s="255"/>
      <c r="B180" s="211"/>
      <c r="C180" s="452" t="s">
        <v>507</v>
      </c>
      <c r="D180" s="452"/>
      <c r="E180" s="452"/>
      <c r="F180" s="452"/>
      <c r="G180" s="452"/>
      <c r="H180" s="452"/>
      <c r="I180" s="452"/>
      <c r="J180" s="452"/>
      <c r="K180" s="452"/>
      <c r="L180" s="452"/>
      <c r="M180" s="452"/>
      <c r="N180" s="452"/>
      <c r="O180" s="452"/>
      <c r="P180" s="276">
        <v>12643.6</v>
      </c>
      <c r="HY180" s="240"/>
      <c r="HZ180" s="240"/>
      <c r="IA180" s="240"/>
      <c r="IB180" s="240"/>
      <c r="IC180" s="240"/>
      <c r="ID180" s="240"/>
      <c r="IE180" s="213"/>
      <c r="IF180" s="213"/>
      <c r="IG180" s="213"/>
      <c r="IH180" s="240"/>
      <c r="II180" s="213"/>
      <c r="IJ180" s="240"/>
      <c r="JA180" s="213"/>
      <c r="JB180" s="240"/>
      <c r="JC180" s="212" t="s">
        <v>507</v>
      </c>
    </row>
    <row r="181" spans="1:263" s="208" customFormat="1" ht="15" x14ac:dyDescent="0.25">
      <c r="A181" s="255"/>
      <c r="B181" s="211"/>
      <c r="C181" s="452" t="s">
        <v>556</v>
      </c>
      <c r="D181" s="452"/>
      <c r="E181" s="452"/>
      <c r="F181" s="452"/>
      <c r="G181" s="452"/>
      <c r="H181" s="452"/>
      <c r="I181" s="452"/>
      <c r="J181" s="452"/>
      <c r="K181" s="452"/>
      <c r="L181" s="452"/>
      <c r="M181" s="452"/>
      <c r="N181" s="452"/>
      <c r="O181" s="452"/>
      <c r="P181" s="276">
        <v>3648.81</v>
      </c>
      <c r="HY181" s="240"/>
      <c r="HZ181" s="240"/>
      <c r="IA181" s="240"/>
      <c r="IB181" s="240"/>
      <c r="IC181" s="240"/>
      <c r="ID181" s="240"/>
      <c r="IE181" s="213"/>
      <c r="IF181" s="213"/>
      <c r="IG181" s="213"/>
      <c r="IH181" s="240"/>
      <c r="II181" s="213"/>
      <c r="IJ181" s="240"/>
      <c r="JA181" s="213"/>
      <c r="JB181" s="240"/>
      <c r="JC181" s="212" t="s">
        <v>556</v>
      </c>
    </row>
    <row r="182" spans="1:263" s="208" customFormat="1" ht="15" x14ac:dyDescent="0.25">
      <c r="A182" s="255"/>
      <c r="B182" s="211"/>
      <c r="C182" s="452" t="s">
        <v>508</v>
      </c>
      <c r="D182" s="452"/>
      <c r="E182" s="452"/>
      <c r="F182" s="452"/>
      <c r="G182" s="452"/>
      <c r="H182" s="452"/>
      <c r="I182" s="452"/>
      <c r="J182" s="452"/>
      <c r="K182" s="452"/>
      <c r="L182" s="452"/>
      <c r="M182" s="452"/>
      <c r="N182" s="452"/>
      <c r="O182" s="452"/>
      <c r="P182" s="276">
        <v>46718.58</v>
      </c>
      <c r="HY182" s="240"/>
      <c r="HZ182" s="240"/>
      <c r="IA182" s="240"/>
      <c r="IB182" s="240"/>
      <c r="IC182" s="240"/>
      <c r="ID182" s="240"/>
      <c r="IE182" s="213"/>
      <c r="IF182" s="213"/>
      <c r="IG182" s="213"/>
      <c r="IH182" s="240"/>
      <c r="II182" s="213"/>
      <c r="IJ182" s="240"/>
      <c r="JA182" s="213"/>
      <c r="JB182" s="240"/>
      <c r="JC182" s="212" t="s">
        <v>508</v>
      </c>
    </row>
    <row r="183" spans="1:263" s="208" customFormat="1" ht="15" x14ac:dyDescent="0.25">
      <c r="A183" s="255"/>
      <c r="B183" s="211"/>
      <c r="C183" s="452" t="s">
        <v>557</v>
      </c>
      <c r="D183" s="452"/>
      <c r="E183" s="452"/>
      <c r="F183" s="452"/>
      <c r="G183" s="452"/>
      <c r="H183" s="452"/>
      <c r="I183" s="452"/>
      <c r="J183" s="452"/>
      <c r="K183" s="452"/>
      <c r="L183" s="452"/>
      <c r="M183" s="452"/>
      <c r="N183" s="452"/>
      <c r="O183" s="452"/>
      <c r="P183" s="276">
        <v>110466.22</v>
      </c>
      <c r="HY183" s="240"/>
      <c r="HZ183" s="240"/>
      <c r="IA183" s="240"/>
      <c r="IB183" s="240"/>
      <c r="IC183" s="240"/>
      <c r="ID183" s="240"/>
      <c r="IE183" s="213"/>
      <c r="IF183" s="213"/>
      <c r="IG183" s="213"/>
      <c r="IH183" s="240"/>
      <c r="II183" s="213"/>
      <c r="IJ183" s="240"/>
      <c r="JA183" s="213"/>
      <c r="JB183" s="240"/>
      <c r="JC183" s="212" t="s">
        <v>557</v>
      </c>
    </row>
    <row r="184" spans="1:263" s="208" customFormat="1" ht="15" x14ac:dyDescent="0.25">
      <c r="A184" s="255"/>
      <c r="B184" s="211"/>
      <c r="C184" s="452" t="s">
        <v>505</v>
      </c>
      <c r="D184" s="452"/>
      <c r="E184" s="452"/>
      <c r="F184" s="452"/>
      <c r="G184" s="452"/>
      <c r="H184" s="452"/>
      <c r="I184" s="452"/>
      <c r="J184" s="452"/>
      <c r="K184" s="452"/>
      <c r="L184" s="452"/>
      <c r="M184" s="452"/>
      <c r="N184" s="452"/>
      <c r="O184" s="452"/>
      <c r="P184" s="277"/>
      <c r="HY184" s="240"/>
      <c r="HZ184" s="240"/>
      <c r="IA184" s="240"/>
      <c r="IB184" s="240"/>
      <c r="IC184" s="240"/>
      <c r="ID184" s="240"/>
      <c r="IE184" s="213"/>
      <c r="IF184" s="213"/>
      <c r="IG184" s="213"/>
      <c r="IH184" s="240"/>
      <c r="II184" s="213"/>
      <c r="IJ184" s="240"/>
      <c r="JA184" s="213"/>
      <c r="JB184" s="240"/>
      <c r="JC184" s="212" t="s">
        <v>505</v>
      </c>
    </row>
    <row r="185" spans="1:263" s="208" customFormat="1" ht="15" x14ac:dyDescent="0.25">
      <c r="A185" s="255"/>
      <c r="B185" s="211"/>
      <c r="C185" s="452" t="s">
        <v>509</v>
      </c>
      <c r="D185" s="452"/>
      <c r="E185" s="452"/>
      <c r="F185" s="452"/>
      <c r="G185" s="452"/>
      <c r="H185" s="452"/>
      <c r="I185" s="452"/>
      <c r="J185" s="452"/>
      <c r="K185" s="452"/>
      <c r="L185" s="452"/>
      <c r="M185" s="452"/>
      <c r="N185" s="452"/>
      <c r="O185" s="452"/>
      <c r="P185" s="276">
        <v>27609.77</v>
      </c>
      <c r="HY185" s="240"/>
      <c r="HZ185" s="240"/>
      <c r="IA185" s="240"/>
      <c r="IB185" s="240"/>
      <c r="IC185" s="240"/>
      <c r="ID185" s="240"/>
      <c r="IE185" s="213"/>
      <c r="IF185" s="213"/>
      <c r="IG185" s="213"/>
      <c r="IH185" s="240"/>
      <c r="II185" s="213"/>
      <c r="IJ185" s="240"/>
      <c r="JA185" s="213"/>
      <c r="JB185" s="240"/>
      <c r="JC185" s="212" t="s">
        <v>509</v>
      </c>
    </row>
    <row r="186" spans="1:263" s="208" customFormat="1" ht="15" x14ac:dyDescent="0.25">
      <c r="A186" s="255"/>
      <c r="B186" s="211"/>
      <c r="C186" s="452" t="s">
        <v>510</v>
      </c>
      <c r="D186" s="452"/>
      <c r="E186" s="452"/>
      <c r="F186" s="452"/>
      <c r="G186" s="452"/>
      <c r="H186" s="452"/>
      <c r="I186" s="452"/>
      <c r="J186" s="452"/>
      <c r="K186" s="452"/>
      <c r="L186" s="452"/>
      <c r="M186" s="452"/>
      <c r="N186" s="452"/>
      <c r="O186" s="452"/>
      <c r="P186" s="276">
        <v>11846.98</v>
      </c>
      <c r="HY186" s="240"/>
      <c r="HZ186" s="240"/>
      <c r="IA186" s="240"/>
      <c r="IB186" s="240"/>
      <c r="IC186" s="240"/>
      <c r="ID186" s="240"/>
      <c r="IE186" s="213"/>
      <c r="IF186" s="213"/>
      <c r="IG186" s="213"/>
      <c r="IH186" s="240"/>
      <c r="II186" s="213"/>
      <c r="IJ186" s="240"/>
      <c r="JA186" s="213"/>
      <c r="JB186" s="240"/>
      <c r="JC186" s="212" t="s">
        <v>510</v>
      </c>
    </row>
    <row r="187" spans="1:263" s="208" customFormat="1" ht="15" x14ac:dyDescent="0.25">
      <c r="A187" s="255"/>
      <c r="B187" s="211"/>
      <c r="C187" s="452" t="s">
        <v>558</v>
      </c>
      <c r="D187" s="452"/>
      <c r="E187" s="452"/>
      <c r="F187" s="452"/>
      <c r="G187" s="452"/>
      <c r="H187" s="452"/>
      <c r="I187" s="452"/>
      <c r="J187" s="452"/>
      <c r="K187" s="452"/>
      <c r="L187" s="452"/>
      <c r="M187" s="452"/>
      <c r="N187" s="452"/>
      <c r="O187" s="452"/>
      <c r="P187" s="276">
        <v>3390.42</v>
      </c>
      <c r="HY187" s="240"/>
      <c r="HZ187" s="240"/>
      <c r="IA187" s="240"/>
      <c r="IB187" s="240"/>
      <c r="IC187" s="240"/>
      <c r="ID187" s="240"/>
      <c r="IE187" s="213"/>
      <c r="IF187" s="213"/>
      <c r="IG187" s="213"/>
      <c r="IH187" s="240"/>
      <c r="II187" s="213"/>
      <c r="IJ187" s="240"/>
      <c r="JA187" s="213"/>
      <c r="JB187" s="240"/>
      <c r="JC187" s="212" t="s">
        <v>558</v>
      </c>
    </row>
    <row r="188" spans="1:263" s="208" customFormat="1" ht="15" x14ac:dyDescent="0.25">
      <c r="A188" s="255"/>
      <c r="B188" s="211"/>
      <c r="C188" s="452" t="s">
        <v>511</v>
      </c>
      <c r="D188" s="452"/>
      <c r="E188" s="452"/>
      <c r="F188" s="452"/>
      <c r="G188" s="452"/>
      <c r="H188" s="452"/>
      <c r="I188" s="452"/>
      <c r="J188" s="452"/>
      <c r="K188" s="452"/>
      <c r="L188" s="452"/>
      <c r="M188" s="452"/>
      <c r="N188" s="452"/>
      <c r="O188" s="452"/>
      <c r="P188" s="276">
        <v>22136.16</v>
      </c>
      <c r="HY188" s="240"/>
      <c r="HZ188" s="240"/>
      <c r="IA188" s="240"/>
      <c r="IB188" s="240"/>
      <c r="IC188" s="240"/>
      <c r="ID188" s="240"/>
      <c r="IE188" s="213"/>
      <c r="IF188" s="213"/>
      <c r="IG188" s="213"/>
      <c r="IH188" s="240"/>
      <c r="II188" s="213"/>
      <c r="IJ188" s="240"/>
      <c r="JA188" s="213"/>
      <c r="JB188" s="240"/>
      <c r="JC188" s="212" t="s">
        <v>511</v>
      </c>
    </row>
    <row r="189" spans="1:263" s="208" customFormat="1" ht="15" x14ac:dyDescent="0.25">
      <c r="A189" s="255"/>
      <c r="B189" s="211"/>
      <c r="C189" s="452" t="s">
        <v>512</v>
      </c>
      <c r="D189" s="452"/>
      <c r="E189" s="452"/>
      <c r="F189" s="452"/>
      <c r="G189" s="452"/>
      <c r="H189" s="452"/>
      <c r="I189" s="452"/>
      <c r="J189" s="452"/>
      <c r="K189" s="452"/>
      <c r="L189" s="452"/>
      <c r="M189" s="452"/>
      <c r="N189" s="452"/>
      <c r="O189" s="452"/>
      <c r="P189" s="276">
        <v>29851.85</v>
      </c>
      <c r="HY189" s="240"/>
      <c r="HZ189" s="240"/>
      <c r="IA189" s="240"/>
      <c r="IB189" s="240"/>
      <c r="IC189" s="240"/>
      <c r="ID189" s="240"/>
      <c r="IE189" s="213"/>
      <c r="IF189" s="213"/>
      <c r="IG189" s="213"/>
      <c r="IH189" s="240"/>
      <c r="II189" s="213"/>
      <c r="IJ189" s="240"/>
      <c r="JA189" s="213"/>
      <c r="JB189" s="240"/>
      <c r="JC189" s="212" t="s">
        <v>512</v>
      </c>
    </row>
    <row r="190" spans="1:263" s="208" customFormat="1" ht="15" x14ac:dyDescent="0.25">
      <c r="A190" s="255"/>
      <c r="B190" s="211"/>
      <c r="C190" s="452" t="s">
        <v>513</v>
      </c>
      <c r="D190" s="452"/>
      <c r="E190" s="452"/>
      <c r="F190" s="452"/>
      <c r="G190" s="452"/>
      <c r="H190" s="452"/>
      <c r="I190" s="452"/>
      <c r="J190" s="452"/>
      <c r="K190" s="452"/>
      <c r="L190" s="452"/>
      <c r="M190" s="452"/>
      <c r="N190" s="452"/>
      <c r="O190" s="452"/>
      <c r="P190" s="276">
        <v>15631.04</v>
      </c>
      <c r="HY190" s="240"/>
      <c r="HZ190" s="240"/>
      <c r="IA190" s="240"/>
      <c r="IB190" s="240"/>
      <c r="IC190" s="240"/>
      <c r="ID190" s="240"/>
      <c r="IE190" s="213"/>
      <c r="IF190" s="213"/>
      <c r="IG190" s="213"/>
      <c r="IH190" s="240"/>
      <c r="II190" s="213"/>
      <c r="IJ190" s="240"/>
      <c r="JA190" s="213"/>
      <c r="JB190" s="240"/>
      <c r="JC190" s="212" t="s">
        <v>513</v>
      </c>
    </row>
    <row r="191" spans="1:263" s="208" customFormat="1" ht="15" x14ac:dyDescent="0.25">
      <c r="A191" s="255"/>
      <c r="B191" s="211"/>
      <c r="C191" s="452" t="s">
        <v>622</v>
      </c>
      <c r="D191" s="452"/>
      <c r="E191" s="452"/>
      <c r="F191" s="452"/>
      <c r="G191" s="452"/>
      <c r="H191" s="452"/>
      <c r="I191" s="452"/>
      <c r="J191" s="452"/>
      <c r="K191" s="452"/>
      <c r="L191" s="452"/>
      <c r="M191" s="452"/>
      <c r="N191" s="452"/>
      <c r="O191" s="452"/>
      <c r="P191" s="276">
        <v>38777.199999999997</v>
      </c>
      <c r="HY191" s="240"/>
      <c r="HZ191" s="240"/>
      <c r="IA191" s="240"/>
      <c r="IB191" s="240"/>
      <c r="IC191" s="240"/>
      <c r="ID191" s="240"/>
      <c r="IE191" s="213"/>
      <c r="IF191" s="213"/>
      <c r="IG191" s="213"/>
      <c r="IH191" s="240"/>
      <c r="II191" s="213"/>
      <c r="IJ191" s="240"/>
      <c r="JA191" s="213"/>
      <c r="JB191" s="240"/>
      <c r="JC191" s="212" t="s">
        <v>622</v>
      </c>
    </row>
    <row r="192" spans="1:263" s="208" customFormat="1" ht="15" x14ac:dyDescent="0.25">
      <c r="A192" s="255"/>
      <c r="B192" s="211"/>
      <c r="C192" s="452" t="s">
        <v>505</v>
      </c>
      <c r="D192" s="452"/>
      <c r="E192" s="452"/>
      <c r="F192" s="452"/>
      <c r="G192" s="452"/>
      <c r="H192" s="452"/>
      <c r="I192" s="452"/>
      <c r="J192" s="452"/>
      <c r="K192" s="452"/>
      <c r="L192" s="452"/>
      <c r="M192" s="452"/>
      <c r="N192" s="452"/>
      <c r="O192" s="452"/>
      <c r="P192" s="277"/>
      <c r="HY192" s="240"/>
      <c r="HZ192" s="240"/>
      <c r="IA192" s="240"/>
      <c r="IB192" s="240"/>
      <c r="IC192" s="240"/>
      <c r="ID192" s="240"/>
      <c r="IE192" s="213"/>
      <c r="IF192" s="213"/>
      <c r="IG192" s="213"/>
      <c r="IH192" s="240"/>
      <c r="II192" s="213"/>
      <c r="IJ192" s="240"/>
      <c r="JA192" s="213"/>
      <c r="JB192" s="240"/>
      <c r="JC192" s="212" t="s">
        <v>505</v>
      </c>
    </row>
    <row r="193" spans="1:265" s="208" customFormat="1" ht="15" x14ac:dyDescent="0.25">
      <c r="A193" s="255"/>
      <c r="B193" s="211"/>
      <c r="C193" s="452" t="s">
        <v>509</v>
      </c>
      <c r="D193" s="452"/>
      <c r="E193" s="452"/>
      <c r="F193" s="452"/>
      <c r="G193" s="452"/>
      <c r="H193" s="452"/>
      <c r="I193" s="452"/>
      <c r="J193" s="452"/>
      <c r="K193" s="452"/>
      <c r="L193" s="452"/>
      <c r="M193" s="452"/>
      <c r="N193" s="452"/>
      <c r="O193" s="452"/>
      <c r="P193" s="276">
        <v>5144.09</v>
      </c>
      <c r="HY193" s="240"/>
      <c r="HZ193" s="240"/>
      <c r="IA193" s="240"/>
      <c r="IB193" s="240"/>
      <c r="IC193" s="240"/>
      <c r="ID193" s="240"/>
      <c r="IE193" s="213"/>
      <c r="IF193" s="213"/>
      <c r="IG193" s="213"/>
      <c r="IH193" s="240"/>
      <c r="II193" s="213"/>
      <c r="IJ193" s="240"/>
      <c r="JA193" s="213"/>
      <c r="JB193" s="240"/>
      <c r="JC193" s="212" t="s">
        <v>509</v>
      </c>
    </row>
    <row r="194" spans="1:265" s="208" customFormat="1" ht="15" x14ac:dyDescent="0.25">
      <c r="A194" s="255"/>
      <c r="B194" s="211"/>
      <c r="C194" s="452" t="s">
        <v>510</v>
      </c>
      <c r="D194" s="452"/>
      <c r="E194" s="452"/>
      <c r="F194" s="452"/>
      <c r="G194" s="452"/>
      <c r="H194" s="452"/>
      <c r="I194" s="452"/>
      <c r="J194" s="452"/>
      <c r="K194" s="452"/>
      <c r="L194" s="452"/>
      <c r="M194" s="452"/>
      <c r="N194" s="452"/>
      <c r="O194" s="452"/>
      <c r="P194" s="278">
        <v>796.62</v>
      </c>
      <c r="HY194" s="240"/>
      <c r="HZ194" s="240"/>
      <c r="IA194" s="240"/>
      <c r="IB194" s="240"/>
      <c r="IC194" s="240"/>
      <c r="ID194" s="240"/>
      <c r="IE194" s="213"/>
      <c r="IF194" s="213"/>
      <c r="IG194" s="213"/>
      <c r="IH194" s="240"/>
      <c r="II194" s="213"/>
      <c r="IJ194" s="240"/>
      <c r="JA194" s="213"/>
      <c r="JB194" s="240"/>
      <c r="JC194" s="212" t="s">
        <v>510</v>
      </c>
    </row>
    <row r="195" spans="1:265" s="208" customFormat="1" ht="15" x14ac:dyDescent="0.25">
      <c r="A195" s="255"/>
      <c r="B195" s="211"/>
      <c r="C195" s="452" t="s">
        <v>558</v>
      </c>
      <c r="D195" s="452"/>
      <c r="E195" s="452"/>
      <c r="F195" s="452"/>
      <c r="G195" s="452"/>
      <c r="H195" s="452"/>
      <c r="I195" s="452"/>
      <c r="J195" s="452"/>
      <c r="K195" s="452"/>
      <c r="L195" s="452"/>
      <c r="M195" s="452"/>
      <c r="N195" s="452"/>
      <c r="O195" s="452"/>
      <c r="P195" s="278">
        <v>258.39</v>
      </c>
      <c r="HY195" s="240"/>
      <c r="HZ195" s="240"/>
      <c r="IA195" s="240"/>
      <c r="IB195" s="240"/>
      <c r="IC195" s="240"/>
      <c r="ID195" s="240"/>
      <c r="IE195" s="213"/>
      <c r="IF195" s="213"/>
      <c r="IG195" s="213"/>
      <c r="IH195" s="240"/>
      <c r="II195" s="213"/>
      <c r="IJ195" s="240"/>
      <c r="JA195" s="213"/>
      <c r="JB195" s="240"/>
      <c r="JC195" s="212" t="s">
        <v>558</v>
      </c>
    </row>
    <row r="196" spans="1:265" s="208" customFormat="1" ht="15" x14ac:dyDescent="0.25">
      <c r="A196" s="255"/>
      <c r="B196" s="211"/>
      <c r="C196" s="452" t="s">
        <v>511</v>
      </c>
      <c r="D196" s="452"/>
      <c r="E196" s="452"/>
      <c r="F196" s="452"/>
      <c r="G196" s="452"/>
      <c r="H196" s="452"/>
      <c r="I196" s="452"/>
      <c r="J196" s="452"/>
      <c r="K196" s="452"/>
      <c r="L196" s="452"/>
      <c r="M196" s="452"/>
      <c r="N196" s="452"/>
      <c r="O196" s="452"/>
      <c r="P196" s="276">
        <v>24582.42</v>
      </c>
      <c r="HY196" s="240"/>
      <c r="HZ196" s="240"/>
      <c r="IA196" s="240"/>
      <c r="IB196" s="240"/>
      <c r="IC196" s="240"/>
      <c r="ID196" s="240"/>
      <c r="IE196" s="213"/>
      <c r="IF196" s="213"/>
      <c r="IG196" s="213"/>
      <c r="IH196" s="240"/>
      <c r="II196" s="213"/>
      <c r="IJ196" s="240"/>
      <c r="JA196" s="213"/>
      <c r="JB196" s="240"/>
      <c r="JC196" s="212" t="s">
        <v>511</v>
      </c>
    </row>
    <row r="197" spans="1:265" s="208" customFormat="1" ht="15" x14ac:dyDescent="0.25">
      <c r="A197" s="255"/>
      <c r="B197" s="211"/>
      <c r="C197" s="452" t="s">
        <v>512</v>
      </c>
      <c r="D197" s="452"/>
      <c r="E197" s="452"/>
      <c r="F197" s="452"/>
      <c r="G197" s="452"/>
      <c r="H197" s="452"/>
      <c r="I197" s="452"/>
      <c r="J197" s="452"/>
      <c r="K197" s="452"/>
      <c r="L197" s="452"/>
      <c r="M197" s="452"/>
      <c r="N197" s="452"/>
      <c r="O197" s="452"/>
      <c r="P197" s="276">
        <v>5240.41</v>
      </c>
      <c r="HY197" s="240"/>
      <c r="HZ197" s="240"/>
      <c r="IA197" s="240"/>
      <c r="IB197" s="240"/>
      <c r="IC197" s="240"/>
      <c r="ID197" s="240"/>
      <c r="IE197" s="213"/>
      <c r="IF197" s="213"/>
      <c r="IG197" s="213"/>
      <c r="IH197" s="240"/>
      <c r="II197" s="213"/>
      <c r="IJ197" s="240"/>
      <c r="JA197" s="213"/>
      <c r="JB197" s="240"/>
      <c r="JC197" s="212" t="s">
        <v>512</v>
      </c>
    </row>
    <row r="198" spans="1:265" s="208" customFormat="1" ht="15" x14ac:dyDescent="0.25">
      <c r="A198" s="255"/>
      <c r="B198" s="211"/>
      <c r="C198" s="452" t="s">
        <v>513</v>
      </c>
      <c r="D198" s="452"/>
      <c r="E198" s="452"/>
      <c r="F198" s="452"/>
      <c r="G198" s="452"/>
      <c r="H198" s="452"/>
      <c r="I198" s="452"/>
      <c r="J198" s="452"/>
      <c r="K198" s="452"/>
      <c r="L198" s="452"/>
      <c r="M198" s="452"/>
      <c r="N198" s="452"/>
      <c r="O198" s="452"/>
      <c r="P198" s="276">
        <v>2755.27</v>
      </c>
      <c r="HY198" s="240"/>
      <c r="HZ198" s="240"/>
      <c r="IA198" s="240"/>
      <c r="IB198" s="240"/>
      <c r="IC198" s="240"/>
      <c r="ID198" s="240"/>
      <c r="IE198" s="213"/>
      <c r="IF198" s="213"/>
      <c r="IG198" s="213"/>
      <c r="IH198" s="240"/>
      <c r="II198" s="213"/>
      <c r="IJ198" s="240"/>
      <c r="JA198" s="213"/>
      <c r="JB198" s="240"/>
      <c r="JC198" s="212" t="s">
        <v>513</v>
      </c>
    </row>
    <row r="199" spans="1:265" s="208" customFormat="1" ht="15" x14ac:dyDescent="0.25">
      <c r="A199" s="255"/>
      <c r="B199" s="211"/>
      <c r="C199" s="452" t="s">
        <v>702</v>
      </c>
      <c r="D199" s="452"/>
      <c r="E199" s="452"/>
      <c r="F199" s="452"/>
      <c r="G199" s="452"/>
      <c r="H199" s="452"/>
      <c r="I199" s="452"/>
      <c r="J199" s="452"/>
      <c r="K199" s="452"/>
      <c r="L199" s="452"/>
      <c r="M199" s="452"/>
      <c r="N199" s="452"/>
      <c r="O199" s="452"/>
      <c r="P199" s="276">
        <v>1258333.33</v>
      </c>
      <c r="HY199" s="240"/>
      <c r="HZ199" s="240"/>
      <c r="IA199" s="240"/>
      <c r="IB199" s="240"/>
      <c r="IC199" s="240"/>
      <c r="ID199" s="240"/>
      <c r="IE199" s="213"/>
      <c r="IF199" s="213"/>
      <c r="IG199" s="213"/>
      <c r="IH199" s="240"/>
      <c r="II199" s="213"/>
      <c r="IJ199" s="240"/>
      <c r="JA199" s="213"/>
      <c r="JB199" s="240"/>
      <c r="JC199" s="212" t="s">
        <v>702</v>
      </c>
    </row>
    <row r="200" spans="1:265" s="208" customFormat="1" ht="15" x14ac:dyDescent="0.25">
      <c r="A200" s="255"/>
      <c r="B200" s="211"/>
      <c r="C200" s="452" t="s">
        <v>703</v>
      </c>
      <c r="D200" s="452"/>
      <c r="E200" s="452"/>
      <c r="F200" s="452"/>
      <c r="G200" s="452"/>
      <c r="H200" s="452"/>
      <c r="I200" s="452"/>
      <c r="J200" s="452"/>
      <c r="K200" s="452"/>
      <c r="L200" s="452"/>
      <c r="M200" s="452"/>
      <c r="N200" s="452"/>
      <c r="O200" s="452"/>
      <c r="P200" s="276">
        <v>1258333.33</v>
      </c>
      <c r="HY200" s="240"/>
      <c r="HZ200" s="240"/>
      <c r="IA200" s="240"/>
      <c r="IB200" s="240"/>
      <c r="IC200" s="240"/>
      <c r="ID200" s="240"/>
      <c r="IE200" s="213"/>
      <c r="IF200" s="213"/>
      <c r="IG200" s="213"/>
      <c r="IH200" s="240"/>
      <c r="II200" s="213"/>
      <c r="IJ200" s="240"/>
      <c r="JA200" s="213"/>
      <c r="JB200" s="240"/>
      <c r="JC200" s="212" t="s">
        <v>703</v>
      </c>
    </row>
    <row r="201" spans="1:265" s="208" customFormat="1" ht="15" x14ac:dyDescent="0.25">
      <c r="A201" s="255"/>
      <c r="B201" s="211"/>
      <c r="C201" s="452" t="s">
        <v>623</v>
      </c>
      <c r="D201" s="452"/>
      <c r="E201" s="452"/>
      <c r="F201" s="452"/>
      <c r="G201" s="452"/>
      <c r="H201" s="452"/>
      <c r="I201" s="452"/>
      <c r="J201" s="452"/>
      <c r="K201" s="452"/>
      <c r="L201" s="452"/>
      <c r="M201" s="452"/>
      <c r="N201" s="452"/>
      <c r="O201" s="452"/>
      <c r="P201" s="276">
        <v>36402.67</v>
      </c>
      <c r="HY201" s="240"/>
      <c r="HZ201" s="240"/>
      <c r="IA201" s="240"/>
      <c r="IB201" s="240"/>
      <c r="IC201" s="240"/>
      <c r="ID201" s="240"/>
      <c r="IE201" s="213"/>
      <c r="IF201" s="213"/>
      <c r="IG201" s="213"/>
      <c r="IH201" s="240"/>
      <c r="II201" s="213"/>
      <c r="IJ201" s="240"/>
      <c r="JA201" s="213"/>
      <c r="JB201" s="240"/>
      <c r="JC201" s="212" t="s">
        <v>623</v>
      </c>
    </row>
    <row r="202" spans="1:265" s="208" customFormat="1" ht="15" x14ac:dyDescent="0.25">
      <c r="A202" s="255"/>
      <c r="B202" s="211"/>
      <c r="C202" s="452" t="s">
        <v>624</v>
      </c>
      <c r="D202" s="452"/>
      <c r="E202" s="452"/>
      <c r="F202" s="452"/>
      <c r="G202" s="452"/>
      <c r="H202" s="452"/>
      <c r="I202" s="452"/>
      <c r="J202" s="452"/>
      <c r="K202" s="452"/>
      <c r="L202" s="452"/>
      <c r="M202" s="452"/>
      <c r="N202" s="452"/>
      <c r="O202" s="452"/>
      <c r="P202" s="276">
        <v>35092.26</v>
      </c>
      <c r="HY202" s="240"/>
      <c r="HZ202" s="240"/>
      <c r="IA202" s="240"/>
      <c r="IB202" s="240"/>
      <c r="IC202" s="240"/>
      <c r="ID202" s="240"/>
      <c r="IE202" s="213"/>
      <c r="IF202" s="213"/>
      <c r="IG202" s="213"/>
      <c r="IH202" s="240"/>
      <c r="II202" s="213"/>
      <c r="IJ202" s="240"/>
      <c r="JA202" s="213"/>
      <c r="JB202" s="240"/>
      <c r="JC202" s="212" t="s">
        <v>624</v>
      </c>
    </row>
    <row r="203" spans="1:265" s="208" customFormat="1" ht="15" x14ac:dyDescent="0.25">
      <c r="A203" s="255"/>
      <c r="B203" s="211"/>
      <c r="C203" s="452" t="s">
        <v>625</v>
      </c>
      <c r="D203" s="452"/>
      <c r="E203" s="452"/>
      <c r="F203" s="452"/>
      <c r="G203" s="452"/>
      <c r="H203" s="452"/>
      <c r="I203" s="452"/>
      <c r="J203" s="452"/>
      <c r="K203" s="452"/>
      <c r="L203" s="452"/>
      <c r="M203" s="452"/>
      <c r="N203" s="452"/>
      <c r="O203" s="452"/>
      <c r="P203" s="276">
        <v>18386.310000000001</v>
      </c>
      <c r="HY203" s="240"/>
      <c r="HZ203" s="240"/>
      <c r="IA203" s="240"/>
      <c r="IB203" s="240"/>
      <c r="IC203" s="240"/>
      <c r="ID203" s="240"/>
      <c r="IE203" s="213"/>
      <c r="IF203" s="213"/>
      <c r="IG203" s="213"/>
      <c r="IH203" s="240"/>
      <c r="II203" s="213"/>
      <c r="IJ203" s="240"/>
      <c r="JA203" s="213"/>
      <c r="JB203" s="240"/>
      <c r="JC203" s="212" t="s">
        <v>625</v>
      </c>
    </row>
    <row r="204" spans="1:265" s="208" customFormat="1" ht="15" x14ac:dyDescent="0.25">
      <c r="A204" s="255"/>
      <c r="B204" s="272"/>
      <c r="C204" s="487" t="s">
        <v>626</v>
      </c>
      <c r="D204" s="487"/>
      <c r="E204" s="487"/>
      <c r="F204" s="487"/>
      <c r="G204" s="487"/>
      <c r="H204" s="487"/>
      <c r="I204" s="487"/>
      <c r="J204" s="487"/>
      <c r="K204" s="487"/>
      <c r="L204" s="487"/>
      <c r="M204" s="487"/>
      <c r="N204" s="487"/>
      <c r="O204" s="487"/>
      <c r="P204" s="279">
        <v>1407576.75</v>
      </c>
      <c r="Q204" s="280"/>
      <c r="R204" s="281"/>
      <c r="HY204" s="240"/>
      <c r="HZ204" s="240"/>
      <c r="IA204" s="240"/>
      <c r="IB204" s="240"/>
      <c r="IC204" s="240"/>
      <c r="ID204" s="240"/>
      <c r="IE204" s="213"/>
      <c r="IF204" s="213"/>
      <c r="IG204" s="213"/>
      <c r="IH204" s="240"/>
      <c r="II204" s="213"/>
      <c r="IJ204" s="240"/>
      <c r="JA204" s="213"/>
      <c r="JB204" s="240"/>
      <c r="JD204" s="240" t="s">
        <v>626</v>
      </c>
    </row>
    <row r="205" spans="1:265" s="208" customFormat="1" ht="0.75" customHeight="1" x14ac:dyDescent="0.25">
      <c r="A205" s="282"/>
      <c r="B205" s="283"/>
      <c r="C205" s="284"/>
      <c r="D205" s="284"/>
      <c r="E205" s="284"/>
      <c r="F205" s="284"/>
      <c r="G205" s="284"/>
      <c r="H205" s="284"/>
      <c r="I205" s="284"/>
      <c r="J205" s="284"/>
      <c r="K205" s="285"/>
      <c r="L205" s="284"/>
      <c r="M205" s="284"/>
      <c r="N205" s="284"/>
      <c r="O205" s="284"/>
      <c r="P205" s="286"/>
      <c r="Q205" s="287"/>
      <c r="R205" s="281"/>
      <c r="HY205" s="240"/>
      <c r="HZ205" s="240"/>
      <c r="IA205" s="240"/>
      <c r="IB205" s="240"/>
      <c r="IC205" s="240"/>
      <c r="ID205" s="240"/>
      <c r="IE205" s="213"/>
      <c r="IF205" s="213"/>
      <c r="IG205" s="213"/>
      <c r="IH205" s="240"/>
      <c r="II205" s="213"/>
      <c r="IJ205" s="240"/>
      <c r="JA205" s="213"/>
      <c r="JB205" s="240"/>
      <c r="JD205" s="240"/>
      <c r="JE205" s="240"/>
    </row>
    <row r="206" spans="1:265" s="208" customFormat="1" ht="15" x14ac:dyDescent="0.25">
      <c r="A206" s="482" t="s">
        <v>627</v>
      </c>
      <c r="B206" s="483"/>
      <c r="C206" s="483"/>
      <c r="D206" s="483"/>
      <c r="E206" s="483"/>
      <c r="F206" s="483"/>
      <c r="G206" s="483"/>
      <c r="H206" s="483"/>
      <c r="I206" s="483"/>
      <c r="J206" s="483"/>
      <c r="K206" s="483"/>
      <c r="L206" s="483"/>
      <c r="M206" s="483"/>
      <c r="N206" s="483"/>
      <c r="O206" s="483"/>
      <c r="P206" s="484"/>
      <c r="HY206" s="240" t="s">
        <v>627</v>
      </c>
      <c r="HZ206" s="240"/>
      <c r="IA206" s="240"/>
      <c r="IB206" s="240"/>
      <c r="IC206" s="240"/>
      <c r="ID206" s="240"/>
      <c r="IE206" s="213"/>
      <c r="IF206" s="213"/>
      <c r="IG206" s="213"/>
      <c r="IH206" s="240"/>
      <c r="II206" s="213"/>
      <c r="IJ206" s="240"/>
      <c r="JA206" s="213"/>
      <c r="JB206" s="240"/>
      <c r="JD206" s="240"/>
      <c r="JE206" s="240"/>
    </row>
    <row r="207" spans="1:265" s="208" customFormat="1" ht="34.5" x14ac:dyDescent="0.25">
      <c r="A207" s="313" t="s">
        <v>366</v>
      </c>
      <c r="B207" s="314" t="s">
        <v>628</v>
      </c>
      <c r="C207" s="485" t="s">
        <v>629</v>
      </c>
      <c r="D207" s="485"/>
      <c r="E207" s="485"/>
      <c r="F207" s="485"/>
      <c r="G207" s="485"/>
      <c r="H207" s="315" t="s">
        <v>538</v>
      </c>
      <c r="I207" s="316">
        <v>1</v>
      </c>
      <c r="J207" s="317">
        <v>1</v>
      </c>
      <c r="K207" s="317">
        <v>1</v>
      </c>
      <c r="L207" s="318"/>
      <c r="M207" s="316"/>
      <c r="N207" s="319"/>
      <c r="O207" s="316"/>
      <c r="P207" s="320"/>
      <c r="HY207" s="240"/>
      <c r="HZ207" s="240" t="s">
        <v>629</v>
      </c>
      <c r="IA207" s="240" t="s">
        <v>472</v>
      </c>
      <c r="IB207" s="240" t="s">
        <v>472</v>
      </c>
      <c r="IC207" s="240" t="s">
        <v>472</v>
      </c>
      <c r="ID207" s="240" t="s">
        <v>472</v>
      </c>
      <c r="IE207" s="213"/>
      <c r="IF207" s="213"/>
      <c r="IG207" s="213"/>
      <c r="IH207" s="240"/>
      <c r="II207" s="213"/>
      <c r="IJ207" s="240"/>
      <c r="JA207" s="213"/>
      <c r="JB207" s="240"/>
      <c r="JD207" s="240"/>
      <c r="JE207" s="240"/>
    </row>
    <row r="208" spans="1:265" s="208" customFormat="1" ht="15" x14ac:dyDescent="0.25">
      <c r="A208" s="241"/>
      <c r="B208" s="242" t="s">
        <v>65</v>
      </c>
      <c r="C208" s="454" t="s">
        <v>539</v>
      </c>
      <c r="D208" s="454"/>
      <c r="E208" s="454"/>
      <c r="F208" s="454"/>
      <c r="G208" s="454"/>
      <c r="H208" s="243" t="s">
        <v>500</v>
      </c>
      <c r="I208" s="244"/>
      <c r="J208" s="244"/>
      <c r="K208" s="266">
        <v>6.3</v>
      </c>
      <c r="L208" s="246"/>
      <c r="M208" s="244"/>
      <c r="N208" s="246"/>
      <c r="O208" s="244"/>
      <c r="P208" s="247">
        <v>2901.4</v>
      </c>
      <c r="HY208" s="240"/>
      <c r="HZ208" s="240"/>
      <c r="IA208" s="240"/>
      <c r="IB208" s="240"/>
      <c r="IC208" s="240"/>
      <c r="ID208" s="240"/>
      <c r="IE208" s="213" t="s">
        <v>539</v>
      </c>
      <c r="IF208" s="213"/>
      <c r="IG208" s="213"/>
      <c r="IH208" s="240"/>
      <c r="II208" s="213"/>
      <c r="IJ208" s="240"/>
      <c r="JA208" s="213"/>
      <c r="JB208" s="240"/>
      <c r="JD208" s="240"/>
      <c r="JE208" s="240"/>
    </row>
    <row r="209" spans="1:265" s="208" customFormat="1" ht="15" x14ac:dyDescent="0.25">
      <c r="A209" s="248"/>
      <c r="B209" s="242" t="s">
        <v>630</v>
      </c>
      <c r="C209" s="454" t="s">
        <v>631</v>
      </c>
      <c r="D209" s="454"/>
      <c r="E209" s="454"/>
      <c r="F209" s="454"/>
      <c r="G209" s="454"/>
      <c r="H209" s="243" t="s">
        <v>500</v>
      </c>
      <c r="I209" s="245">
        <v>2.52</v>
      </c>
      <c r="J209" s="244"/>
      <c r="K209" s="245">
        <v>2.52</v>
      </c>
      <c r="L209" s="249"/>
      <c r="M209" s="250"/>
      <c r="N209" s="251">
        <v>327.13</v>
      </c>
      <c r="O209" s="244"/>
      <c r="P209" s="247">
        <v>824.37</v>
      </c>
      <c r="Q209" s="252"/>
      <c r="R209" s="252"/>
      <c r="HY209" s="240"/>
      <c r="HZ209" s="240"/>
      <c r="IA209" s="240"/>
      <c r="IB209" s="240"/>
      <c r="IC209" s="240"/>
      <c r="ID209" s="240"/>
      <c r="IE209" s="213"/>
      <c r="IF209" s="213" t="s">
        <v>631</v>
      </c>
      <c r="IG209" s="213"/>
      <c r="IH209" s="240"/>
      <c r="II209" s="213"/>
      <c r="IJ209" s="240"/>
      <c r="JA209" s="213"/>
      <c r="JB209" s="240"/>
      <c r="JD209" s="240"/>
      <c r="JE209" s="240"/>
    </row>
    <row r="210" spans="1:265" s="208" customFormat="1" ht="15" x14ac:dyDescent="0.25">
      <c r="A210" s="248"/>
      <c r="B210" s="242" t="s">
        <v>632</v>
      </c>
      <c r="C210" s="454" t="s">
        <v>633</v>
      </c>
      <c r="D210" s="454"/>
      <c r="E210" s="454"/>
      <c r="F210" s="454"/>
      <c r="G210" s="454"/>
      <c r="H210" s="243" t="s">
        <v>500</v>
      </c>
      <c r="I210" s="245">
        <v>3.78</v>
      </c>
      <c r="J210" s="244"/>
      <c r="K210" s="245">
        <v>3.78</v>
      </c>
      <c r="L210" s="249"/>
      <c r="M210" s="250"/>
      <c r="N210" s="251">
        <v>549.48</v>
      </c>
      <c r="O210" s="244"/>
      <c r="P210" s="247">
        <v>2077.0300000000002</v>
      </c>
      <c r="Q210" s="252"/>
      <c r="R210" s="252"/>
      <c r="HY210" s="240"/>
      <c r="HZ210" s="240"/>
      <c r="IA210" s="240"/>
      <c r="IB210" s="240"/>
      <c r="IC210" s="240"/>
      <c r="ID210" s="240"/>
      <c r="IE210" s="213"/>
      <c r="IF210" s="213" t="s">
        <v>633</v>
      </c>
      <c r="IG210" s="213"/>
      <c r="IH210" s="240"/>
      <c r="II210" s="213"/>
      <c r="IJ210" s="240"/>
      <c r="JA210" s="213"/>
      <c r="JB210" s="240"/>
      <c r="JD210" s="240"/>
      <c r="JE210" s="240"/>
    </row>
    <row r="211" spans="1:265" s="208" customFormat="1" ht="15" x14ac:dyDescent="0.25">
      <c r="A211" s="255"/>
      <c r="B211" s="211"/>
      <c r="C211" s="478" t="s">
        <v>681</v>
      </c>
      <c r="D211" s="478"/>
      <c r="E211" s="478"/>
      <c r="F211" s="478"/>
      <c r="G211" s="478"/>
      <c r="H211" s="315"/>
      <c r="I211" s="316"/>
      <c r="J211" s="316"/>
      <c r="K211" s="316"/>
      <c r="L211" s="318"/>
      <c r="M211" s="316"/>
      <c r="N211" s="321"/>
      <c r="O211" s="316"/>
      <c r="P211" s="322">
        <v>2901.4</v>
      </c>
      <c r="Q211" s="252"/>
      <c r="R211" s="252"/>
      <c r="HY211" s="240"/>
      <c r="HZ211" s="240"/>
      <c r="IA211" s="240"/>
      <c r="IB211" s="240"/>
      <c r="IC211" s="240"/>
      <c r="ID211" s="240"/>
      <c r="IE211" s="213"/>
      <c r="IF211" s="213"/>
      <c r="IG211" s="213"/>
      <c r="IH211" s="240" t="s">
        <v>681</v>
      </c>
      <c r="II211" s="213"/>
      <c r="IJ211" s="240"/>
      <c r="JA211" s="213"/>
      <c r="JB211" s="240"/>
      <c r="JD211" s="240"/>
      <c r="JE211" s="240"/>
    </row>
    <row r="212" spans="1:265" s="208" customFormat="1" ht="15" x14ac:dyDescent="0.25">
      <c r="A212" s="253"/>
      <c r="B212" s="242"/>
      <c r="C212" s="454" t="s">
        <v>682</v>
      </c>
      <c r="D212" s="454"/>
      <c r="E212" s="454"/>
      <c r="F212" s="454"/>
      <c r="G212" s="454"/>
      <c r="H212" s="243"/>
      <c r="I212" s="244"/>
      <c r="J212" s="244"/>
      <c r="K212" s="244"/>
      <c r="L212" s="246"/>
      <c r="M212" s="244"/>
      <c r="N212" s="246"/>
      <c r="O212" s="244"/>
      <c r="P212" s="247">
        <v>2901.4</v>
      </c>
      <c r="HY212" s="240"/>
      <c r="HZ212" s="240"/>
      <c r="IA212" s="240"/>
      <c r="IB212" s="240"/>
      <c r="IC212" s="240"/>
      <c r="ID212" s="240"/>
      <c r="IE212" s="213"/>
      <c r="IF212" s="213"/>
      <c r="IG212" s="213"/>
      <c r="IH212" s="240"/>
      <c r="II212" s="213" t="s">
        <v>682</v>
      </c>
      <c r="IJ212" s="240"/>
      <c r="JA212" s="213"/>
      <c r="JB212" s="240"/>
      <c r="JD212" s="240"/>
      <c r="JE212" s="240"/>
    </row>
    <row r="213" spans="1:265" s="208" customFormat="1" ht="23.25" x14ac:dyDescent="0.25">
      <c r="A213" s="253"/>
      <c r="B213" s="242" t="s">
        <v>704</v>
      </c>
      <c r="C213" s="454" t="s">
        <v>705</v>
      </c>
      <c r="D213" s="454"/>
      <c r="E213" s="454"/>
      <c r="F213" s="454"/>
      <c r="G213" s="454"/>
      <c r="H213" s="243" t="s">
        <v>465</v>
      </c>
      <c r="I213" s="256">
        <v>74</v>
      </c>
      <c r="J213" s="244"/>
      <c r="K213" s="256">
        <v>74</v>
      </c>
      <c r="L213" s="246"/>
      <c r="M213" s="244"/>
      <c r="N213" s="246"/>
      <c r="O213" s="244"/>
      <c r="P213" s="247">
        <v>2147.04</v>
      </c>
      <c r="HY213" s="240"/>
      <c r="HZ213" s="240"/>
      <c r="IA213" s="240"/>
      <c r="IB213" s="240"/>
      <c r="IC213" s="240"/>
      <c r="ID213" s="240"/>
      <c r="IE213" s="213"/>
      <c r="IF213" s="213"/>
      <c r="IG213" s="213"/>
      <c r="IH213" s="240"/>
      <c r="II213" s="213" t="s">
        <v>705</v>
      </c>
      <c r="IJ213" s="240"/>
      <c r="JA213" s="213"/>
      <c r="JB213" s="240"/>
      <c r="JD213" s="240"/>
      <c r="JE213" s="240"/>
    </row>
    <row r="214" spans="1:265" s="208" customFormat="1" ht="23.25" x14ac:dyDescent="0.25">
      <c r="A214" s="253"/>
      <c r="B214" s="242" t="s">
        <v>706</v>
      </c>
      <c r="C214" s="454" t="s">
        <v>707</v>
      </c>
      <c r="D214" s="454"/>
      <c r="E214" s="454"/>
      <c r="F214" s="454"/>
      <c r="G214" s="454"/>
      <c r="H214" s="243" t="s">
        <v>465</v>
      </c>
      <c r="I214" s="256">
        <v>36</v>
      </c>
      <c r="J214" s="244"/>
      <c r="K214" s="256">
        <v>36</v>
      </c>
      <c r="L214" s="246"/>
      <c r="M214" s="244"/>
      <c r="N214" s="246"/>
      <c r="O214" s="244"/>
      <c r="P214" s="247">
        <v>1044.5</v>
      </c>
      <c r="HY214" s="240"/>
      <c r="HZ214" s="240"/>
      <c r="IA214" s="240"/>
      <c r="IB214" s="240"/>
      <c r="IC214" s="240"/>
      <c r="ID214" s="240"/>
      <c r="IE214" s="213"/>
      <c r="IF214" s="213"/>
      <c r="IG214" s="213"/>
      <c r="IH214" s="240"/>
      <c r="II214" s="213" t="s">
        <v>707</v>
      </c>
      <c r="IJ214" s="240"/>
      <c r="JA214" s="213"/>
      <c r="JB214" s="240"/>
      <c r="JD214" s="240"/>
      <c r="JE214" s="240"/>
    </row>
    <row r="215" spans="1:265" s="208" customFormat="1" ht="15" x14ac:dyDescent="0.25">
      <c r="A215" s="257"/>
      <c r="B215" s="258"/>
      <c r="C215" s="478" t="s">
        <v>501</v>
      </c>
      <c r="D215" s="478"/>
      <c r="E215" s="478"/>
      <c r="F215" s="478"/>
      <c r="G215" s="478"/>
      <c r="H215" s="315"/>
      <c r="I215" s="316"/>
      <c r="J215" s="316"/>
      <c r="K215" s="316"/>
      <c r="L215" s="318"/>
      <c r="M215" s="316"/>
      <c r="N215" s="321">
        <v>6092.94</v>
      </c>
      <c r="O215" s="316"/>
      <c r="P215" s="322">
        <v>6092.94</v>
      </c>
      <c r="HY215" s="240"/>
      <c r="HZ215" s="240"/>
      <c r="IA215" s="240"/>
      <c r="IB215" s="240"/>
      <c r="IC215" s="240"/>
      <c r="ID215" s="240"/>
      <c r="IE215" s="213"/>
      <c r="IF215" s="213"/>
      <c r="IG215" s="213"/>
      <c r="IH215" s="240"/>
      <c r="II215" s="213"/>
      <c r="IJ215" s="240" t="s">
        <v>501</v>
      </c>
      <c r="JA215" s="213"/>
      <c r="JB215" s="240"/>
      <c r="JD215" s="240"/>
      <c r="JE215" s="240"/>
    </row>
    <row r="216" spans="1:265" s="208" customFormat="1" ht="0.75" customHeight="1" x14ac:dyDescent="0.25">
      <c r="A216" s="259"/>
      <c r="B216" s="260"/>
      <c r="C216" s="260"/>
      <c r="D216" s="260"/>
      <c r="E216" s="260"/>
      <c r="F216" s="260"/>
      <c r="G216" s="260"/>
      <c r="H216" s="261"/>
      <c r="I216" s="262"/>
      <c r="J216" s="262"/>
      <c r="K216" s="262"/>
      <c r="L216" s="263"/>
      <c r="M216" s="262"/>
      <c r="N216" s="263"/>
      <c r="O216" s="262"/>
      <c r="P216" s="264"/>
      <c r="HY216" s="240"/>
      <c r="HZ216" s="240"/>
      <c r="IA216" s="240"/>
      <c r="IB216" s="240"/>
      <c r="IC216" s="240"/>
      <c r="ID216" s="240"/>
      <c r="IE216" s="213"/>
      <c r="IF216" s="213"/>
      <c r="IG216" s="213"/>
      <c r="IH216" s="240"/>
      <c r="II216" s="213"/>
      <c r="IJ216" s="240"/>
      <c r="JA216" s="213"/>
      <c r="JB216" s="240"/>
      <c r="JD216" s="240"/>
      <c r="JE216" s="240"/>
    </row>
    <row r="217" spans="1:265" s="208" customFormat="1" ht="15" x14ac:dyDescent="0.25">
      <c r="A217" s="313" t="s">
        <v>377</v>
      </c>
      <c r="B217" s="314" t="s">
        <v>708</v>
      </c>
      <c r="C217" s="485" t="s">
        <v>709</v>
      </c>
      <c r="D217" s="485"/>
      <c r="E217" s="485"/>
      <c r="F217" s="485"/>
      <c r="G217" s="485"/>
      <c r="H217" s="315" t="s">
        <v>710</v>
      </c>
      <c r="I217" s="316">
        <v>1</v>
      </c>
      <c r="J217" s="317">
        <v>1</v>
      </c>
      <c r="K217" s="317">
        <v>1</v>
      </c>
      <c r="L217" s="318"/>
      <c r="M217" s="316"/>
      <c r="N217" s="319"/>
      <c r="O217" s="316"/>
      <c r="P217" s="320"/>
      <c r="HY217" s="240"/>
      <c r="HZ217" s="240" t="s">
        <v>709</v>
      </c>
      <c r="IA217" s="240" t="s">
        <v>472</v>
      </c>
      <c r="IB217" s="240" t="s">
        <v>472</v>
      </c>
      <c r="IC217" s="240" t="s">
        <v>472</v>
      </c>
      <c r="ID217" s="240" t="s">
        <v>472</v>
      </c>
      <c r="IE217" s="213"/>
      <c r="IF217" s="213"/>
      <c r="IG217" s="213"/>
      <c r="IH217" s="240"/>
      <c r="II217" s="213"/>
      <c r="IJ217" s="240"/>
      <c r="JA217" s="213"/>
      <c r="JB217" s="240"/>
      <c r="JD217" s="240"/>
      <c r="JE217" s="240"/>
    </row>
    <row r="218" spans="1:265" s="208" customFormat="1" ht="15" x14ac:dyDescent="0.25">
      <c r="A218" s="241"/>
      <c r="B218" s="242" t="s">
        <v>65</v>
      </c>
      <c r="C218" s="454" t="s">
        <v>539</v>
      </c>
      <c r="D218" s="454"/>
      <c r="E218" s="454"/>
      <c r="F218" s="454"/>
      <c r="G218" s="454"/>
      <c r="H218" s="243" t="s">
        <v>500</v>
      </c>
      <c r="I218" s="244"/>
      <c r="J218" s="244"/>
      <c r="K218" s="245">
        <v>2.4300000000000002</v>
      </c>
      <c r="L218" s="246"/>
      <c r="M218" s="244"/>
      <c r="N218" s="246"/>
      <c r="O218" s="244"/>
      <c r="P218" s="247">
        <v>1113.1099999999999</v>
      </c>
      <c r="HY218" s="240"/>
      <c r="HZ218" s="240"/>
      <c r="IA218" s="240"/>
      <c r="IB218" s="240"/>
      <c r="IC218" s="240"/>
      <c r="ID218" s="240"/>
      <c r="IE218" s="213" t="s">
        <v>539</v>
      </c>
      <c r="IF218" s="213"/>
      <c r="IG218" s="213"/>
      <c r="IH218" s="240"/>
      <c r="II218" s="213"/>
      <c r="IJ218" s="240"/>
      <c r="JA218" s="213"/>
      <c r="JB218" s="240"/>
      <c r="JD218" s="240"/>
      <c r="JE218" s="240"/>
    </row>
    <row r="219" spans="1:265" s="208" customFormat="1" ht="15" x14ac:dyDescent="0.25">
      <c r="A219" s="248"/>
      <c r="B219" s="242" t="s">
        <v>711</v>
      </c>
      <c r="C219" s="454" t="s">
        <v>712</v>
      </c>
      <c r="D219" s="454"/>
      <c r="E219" s="454"/>
      <c r="F219" s="454"/>
      <c r="G219" s="454"/>
      <c r="H219" s="243" t="s">
        <v>500</v>
      </c>
      <c r="I219" s="245">
        <v>0.97</v>
      </c>
      <c r="J219" s="244"/>
      <c r="K219" s="245">
        <v>0.97</v>
      </c>
      <c r="L219" s="249"/>
      <c r="M219" s="250"/>
      <c r="N219" s="251">
        <v>393.58</v>
      </c>
      <c r="O219" s="244"/>
      <c r="P219" s="247">
        <v>381.77</v>
      </c>
      <c r="Q219" s="252"/>
      <c r="R219" s="252"/>
      <c r="HY219" s="240"/>
      <c r="HZ219" s="240"/>
      <c r="IA219" s="240"/>
      <c r="IB219" s="240"/>
      <c r="IC219" s="240"/>
      <c r="ID219" s="240"/>
      <c r="IE219" s="213"/>
      <c r="IF219" s="213" t="s">
        <v>712</v>
      </c>
      <c r="IG219" s="213"/>
      <c r="IH219" s="240"/>
      <c r="II219" s="213"/>
      <c r="IJ219" s="240"/>
      <c r="JA219" s="213"/>
      <c r="JB219" s="240"/>
      <c r="JD219" s="240"/>
      <c r="JE219" s="240"/>
    </row>
    <row r="220" spans="1:265" s="208" customFormat="1" ht="15" x14ac:dyDescent="0.25">
      <c r="A220" s="248"/>
      <c r="B220" s="242" t="s">
        <v>713</v>
      </c>
      <c r="C220" s="454" t="s">
        <v>714</v>
      </c>
      <c r="D220" s="454"/>
      <c r="E220" s="454"/>
      <c r="F220" s="454"/>
      <c r="G220" s="454"/>
      <c r="H220" s="243" t="s">
        <v>500</v>
      </c>
      <c r="I220" s="245">
        <v>1.46</v>
      </c>
      <c r="J220" s="244"/>
      <c r="K220" s="245">
        <v>1.46</v>
      </c>
      <c r="L220" s="249"/>
      <c r="M220" s="250"/>
      <c r="N220" s="251">
        <v>500.92</v>
      </c>
      <c r="O220" s="244"/>
      <c r="P220" s="247">
        <v>731.34</v>
      </c>
      <c r="Q220" s="252"/>
      <c r="R220" s="252"/>
      <c r="HY220" s="240"/>
      <c r="HZ220" s="240"/>
      <c r="IA220" s="240"/>
      <c r="IB220" s="240"/>
      <c r="IC220" s="240"/>
      <c r="ID220" s="240"/>
      <c r="IE220" s="213"/>
      <c r="IF220" s="213" t="s">
        <v>714</v>
      </c>
      <c r="IG220" s="213"/>
      <c r="IH220" s="240"/>
      <c r="II220" s="213"/>
      <c r="IJ220" s="240"/>
      <c r="JA220" s="213"/>
      <c r="JB220" s="240"/>
      <c r="JD220" s="240"/>
      <c r="JE220" s="240"/>
    </row>
    <row r="221" spans="1:265" s="208" customFormat="1" ht="15" x14ac:dyDescent="0.25">
      <c r="A221" s="255"/>
      <c r="B221" s="211"/>
      <c r="C221" s="478" t="s">
        <v>681</v>
      </c>
      <c r="D221" s="478"/>
      <c r="E221" s="478"/>
      <c r="F221" s="478"/>
      <c r="G221" s="478"/>
      <c r="H221" s="315"/>
      <c r="I221" s="316"/>
      <c r="J221" s="316"/>
      <c r="K221" s="316"/>
      <c r="L221" s="318"/>
      <c r="M221" s="316"/>
      <c r="N221" s="321"/>
      <c r="O221" s="316"/>
      <c r="P221" s="322">
        <v>1113.1099999999999</v>
      </c>
      <c r="Q221" s="252"/>
      <c r="R221" s="252"/>
      <c r="HY221" s="240"/>
      <c r="HZ221" s="240"/>
      <c r="IA221" s="240"/>
      <c r="IB221" s="240"/>
      <c r="IC221" s="240"/>
      <c r="ID221" s="240"/>
      <c r="IE221" s="213"/>
      <c r="IF221" s="213"/>
      <c r="IG221" s="213"/>
      <c r="IH221" s="240" t="s">
        <v>681</v>
      </c>
      <c r="II221" s="213"/>
      <c r="IJ221" s="240"/>
      <c r="JA221" s="213"/>
      <c r="JB221" s="240"/>
      <c r="JD221" s="240"/>
      <c r="JE221" s="240"/>
    </row>
    <row r="222" spans="1:265" s="208" customFormat="1" ht="15" x14ac:dyDescent="0.25">
      <c r="A222" s="253"/>
      <c r="B222" s="242"/>
      <c r="C222" s="454" t="s">
        <v>682</v>
      </c>
      <c r="D222" s="454"/>
      <c r="E222" s="454"/>
      <c r="F222" s="454"/>
      <c r="G222" s="454"/>
      <c r="H222" s="243"/>
      <c r="I222" s="244"/>
      <c r="J222" s="244"/>
      <c r="K222" s="244"/>
      <c r="L222" s="246"/>
      <c r="M222" s="244"/>
      <c r="N222" s="246"/>
      <c r="O222" s="244"/>
      <c r="P222" s="247">
        <v>1113.1099999999999</v>
      </c>
      <c r="HY222" s="240"/>
      <c r="HZ222" s="240"/>
      <c r="IA222" s="240"/>
      <c r="IB222" s="240"/>
      <c r="IC222" s="240"/>
      <c r="ID222" s="240"/>
      <c r="IE222" s="213"/>
      <c r="IF222" s="213"/>
      <c r="IG222" s="213"/>
      <c r="IH222" s="240"/>
      <c r="II222" s="213" t="s">
        <v>682</v>
      </c>
      <c r="IJ222" s="240"/>
      <c r="JA222" s="213"/>
      <c r="JB222" s="240"/>
      <c r="JD222" s="240"/>
      <c r="JE222" s="240"/>
    </row>
    <row r="223" spans="1:265" s="208" customFormat="1" ht="23.25" x14ac:dyDescent="0.25">
      <c r="A223" s="253"/>
      <c r="B223" s="242" t="s">
        <v>704</v>
      </c>
      <c r="C223" s="454" t="s">
        <v>705</v>
      </c>
      <c r="D223" s="454"/>
      <c r="E223" s="454"/>
      <c r="F223" s="454"/>
      <c r="G223" s="454"/>
      <c r="H223" s="243" t="s">
        <v>465</v>
      </c>
      <c r="I223" s="256">
        <v>74</v>
      </c>
      <c r="J223" s="244"/>
      <c r="K223" s="256">
        <v>74</v>
      </c>
      <c r="L223" s="246"/>
      <c r="M223" s="244"/>
      <c r="N223" s="246"/>
      <c r="O223" s="244"/>
      <c r="P223" s="267">
        <v>823.7</v>
      </c>
      <c r="HY223" s="240"/>
      <c r="HZ223" s="240"/>
      <c r="IA223" s="240"/>
      <c r="IB223" s="240"/>
      <c r="IC223" s="240"/>
      <c r="ID223" s="240"/>
      <c r="IE223" s="213"/>
      <c r="IF223" s="213"/>
      <c r="IG223" s="213"/>
      <c r="IH223" s="240"/>
      <c r="II223" s="213" t="s">
        <v>705</v>
      </c>
      <c r="IJ223" s="240"/>
      <c r="JA223" s="213"/>
      <c r="JB223" s="240"/>
      <c r="JD223" s="240"/>
      <c r="JE223" s="240"/>
    </row>
    <row r="224" spans="1:265" s="208" customFormat="1" ht="23.25" x14ac:dyDescent="0.25">
      <c r="A224" s="253"/>
      <c r="B224" s="242" t="s">
        <v>706</v>
      </c>
      <c r="C224" s="454" t="s">
        <v>707</v>
      </c>
      <c r="D224" s="454"/>
      <c r="E224" s="454"/>
      <c r="F224" s="454"/>
      <c r="G224" s="454"/>
      <c r="H224" s="243" t="s">
        <v>465</v>
      </c>
      <c r="I224" s="256">
        <v>36</v>
      </c>
      <c r="J224" s="244"/>
      <c r="K224" s="256">
        <v>36</v>
      </c>
      <c r="L224" s="246"/>
      <c r="M224" s="244"/>
      <c r="N224" s="246"/>
      <c r="O224" s="244"/>
      <c r="P224" s="267">
        <v>400.72</v>
      </c>
      <c r="HY224" s="240"/>
      <c r="HZ224" s="240"/>
      <c r="IA224" s="240"/>
      <c r="IB224" s="240"/>
      <c r="IC224" s="240"/>
      <c r="ID224" s="240"/>
      <c r="IE224" s="213"/>
      <c r="IF224" s="213"/>
      <c r="IG224" s="213"/>
      <c r="IH224" s="240"/>
      <c r="II224" s="213" t="s">
        <v>707</v>
      </c>
      <c r="IJ224" s="240"/>
      <c r="JA224" s="213"/>
      <c r="JB224" s="240"/>
      <c r="JD224" s="240"/>
      <c r="JE224" s="240"/>
    </row>
    <row r="225" spans="1:265" s="208" customFormat="1" ht="15" x14ac:dyDescent="0.25">
      <c r="A225" s="257"/>
      <c r="B225" s="258"/>
      <c r="C225" s="478" t="s">
        <v>501</v>
      </c>
      <c r="D225" s="478"/>
      <c r="E225" s="478"/>
      <c r="F225" s="478"/>
      <c r="G225" s="478"/>
      <c r="H225" s="315"/>
      <c r="I225" s="316"/>
      <c r="J225" s="316"/>
      <c r="K225" s="316"/>
      <c r="L225" s="318"/>
      <c r="M225" s="316"/>
      <c r="N225" s="321">
        <v>2337.5300000000002</v>
      </c>
      <c r="O225" s="316"/>
      <c r="P225" s="322">
        <v>2337.5300000000002</v>
      </c>
      <c r="HY225" s="240"/>
      <c r="HZ225" s="240"/>
      <c r="IA225" s="240"/>
      <c r="IB225" s="240"/>
      <c r="IC225" s="240"/>
      <c r="ID225" s="240"/>
      <c r="IE225" s="213"/>
      <c r="IF225" s="213"/>
      <c r="IG225" s="213"/>
      <c r="IH225" s="240"/>
      <c r="II225" s="213"/>
      <c r="IJ225" s="240" t="s">
        <v>501</v>
      </c>
      <c r="JA225" s="213"/>
      <c r="JB225" s="240"/>
      <c r="JD225" s="240"/>
      <c r="JE225" s="240"/>
    </row>
    <row r="226" spans="1:265" s="208" customFormat="1" ht="0.75" customHeight="1" x14ac:dyDescent="0.25">
      <c r="A226" s="259"/>
      <c r="B226" s="260"/>
      <c r="C226" s="260"/>
      <c r="D226" s="260"/>
      <c r="E226" s="260"/>
      <c r="F226" s="260"/>
      <c r="G226" s="260"/>
      <c r="H226" s="261"/>
      <c r="I226" s="262"/>
      <c r="J226" s="262"/>
      <c r="K226" s="262"/>
      <c r="L226" s="263"/>
      <c r="M226" s="262"/>
      <c r="N226" s="263"/>
      <c r="O226" s="262"/>
      <c r="P226" s="264"/>
      <c r="HY226" s="240"/>
      <c r="HZ226" s="240"/>
      <c r="IA226" s="240"/>
      <c r="IB226" s="240"/>
      <c r="IC226" s="240"/>
      <c r="ID226" s="240"/>
      <c r="IE226" s="213"/>
      <c r="IF226" s="213"/>
      <c r="IG226" s="213"/>
      <c r="IH226" s="240"/>
      <c r="II226" s="213"/>
      <c r="IJ226" s="240"/>
      <c r="JA226" s="213"/>
      <c r="JB226" s="240"/>
      <c r="JD226" s="240"/>
      <c r="JE226" s="240"/>
    </row>
    <row r="227" spans="1:265" s="208" customFormat="1" ht="15" x14ac:dyDescent="0.25">
      <c r="A227" s="313" t="s">
        <v>367</v>
      </c>
      <c r="B227" s="314" t="s">
        <v>634</v>
      </c>
      <c r="C227" s="485" t="s">
        <v>635</v>
      </c>
      <c r="D227" s="485"/>
      <c r="E227" s="485"/>
      <c r="F227" s="485"/>
      <c r="G227" s="485"/>
      <c r="H227" s="315" t="s">
        <v>636</v>
      </c>
      <c r="I227" s="316">
        <v>6</v>
      </c>
      <c r="J227" s="317">
        <v>1</v>
      </c>
      <c r="K227" s="317">
        <v>6</v>
      </c>
      <c r="L227" s="318"/>
      <c r="M227" s="316"/>
      <c r="N227" s="319"/>
      <c r="O227" s="316"/>
      <c r="P227" s="320"/>
      <c r="HY227" s="240"/>
      <c r="HZ227" s="240" t="s">
        <v>635</v>
      </c>
      <c r="IA227" s="240" t="s">
        <v>472</v>
      </c>
      <c r="IB227" s="240" t="s">
        <v>472</v>
      </c>
      <c r="IC227" s="240" t="s">
        <v>472</v>
      </c>
      <c r="ID227" s="240" t="s">
        <v>472</v>
      </c>
      <c r="IE227" s="213"/>
      <c r="IF227" s="213"/>
      <c r="IG227" s="213"/>
      <c r="IH227" s="240"/>
      <c r="II227" s="213"/>
      <c r="IJ227" s="240"/>
      <c r="JA227" s="213"/>
      <c r="JB227" s="240"/>
      <c r="JD227" s="240"/>
      <c r="JE227" s="240"/>
    </row>
    <row r="228" spans="1:265" s="208" customFormat="1" ht="15" x14ac:dyDescent="0.25">
      <c r="A228" s="241"/>
      <c r="B228" s="242" t="s">
        <v>65</v>
      </c>
      <c r="C228" s="454" t="s">
        <v>539</v>
      </c>
      <c r="D228" s="454"/>
      <c r="E228" s="454"/>
      <c r="F228" s="454"/>
      <c r="G228" s="454"/>
      <c r="H228" s="243" t="s">
        <v>500</v>
      </c>
      <c r="I228" s="244"/>
      <c r="J228" s="244"/>
      <c r="K228" s="256">
        <v>6</v>
      </c>
      <c r="L228" s="246"/>
      <c r="M228" s="244"/>
      <c r="N228" s="246"/>
      <c r="O228" s="244"/>
      <c r="P228" s="247">
        <v>2729.49</v>
      </c>
      <c r="HY228" s="240"/>
      <c r="HZ228" s="240"/>
      <c r="IA228" s="240"/>
      <c r="IB228" s="240"/>
      <c r="IC228" s="240"/>
      <c r="ID228" s="240"/>
      <c r="IE228" s="213" t="s">
        <v>539</v>
      </c>
      <c r="IF228" s="213"/>
      <c r="IG228" s="213"/>
      <c r="IH228" s="240"/>
      <c r="II228" s="213"/>
      <c r="IJ228" s="240"/>
      <c r="JA228" s="213"/>
      <c r="JB228" s="240"/>
      <c r="JD228" s="240"/>
      <c r="JE228" s="240"/>
    </row>
    <row r="229" spans="1:265" s="208" customFormat="1" ht="15" x14ac:dyDescent="0.25">
      <c r="A229" s="248"/>
      <c r="B229" s="242" t="s">
        <v>637</v>
      </c>
      <c r="C229" s="454" t="s">
        <v>638</v>
      </c>
      <c r="D229" s="454"/>
      <c r="E229" s="454"/>
      <c r="F229" s="454"/>
      <c r="G229" s="454"/>
      <c r="H229" s="243" t="s">
        <v>500</v>
      </c>
      <c r="I229" s="266">
        <v>0.5</v>
      </c>
      <c r="J229" s="244"/>
      <c r="K229" s="256">
        <v>3</v>
      </c>
      <c r="L229" s="249"/>
      <c r="M229" s="250"/>
      <c r="N229" s="251">
        <v>460.03</v>
      </c>
      <c r="O229" s="244"/>
      <c r="P229" s="247">
        <v>1380.09</v>
      </c>
      <c r="Q229" s="252"/>
      <c r="R229" s="252"/>
      <c r="HY229" s="240"/>
      <c r="HZ229" s="240"/>
      <c r="IA229" s="240"/>
      <c r="IB229" s="240"/>
      <c r="IC229" s="240"/>
      <c r="ID229" s="240"/>
      <c r="IE229" s="213"/>
      <c r="IF229" s="213" t="s">
        <v>638</v>
      </c>
      <c r="IG229" s="213"/>
      <c r="IH229" s="240"/>
      <c r="II229" s="213"/>
      <c r="IJ229" s="240"/>
      <c r="JA229" s="213"/>
      <c r="JB229" s="240"/>
      <c r="JD229" s="240"/>
      <c r="JE229" s="240"/>
    </row>
    <row r="230" spans="1:265" s="208" customFormat="1" ht="15" x14ac:dyDescent="0.25">
      <c r="A230" s="248"/>
      <c r="B230" s="242" t="s">
        <v>639</v>
      </c>
      <c r="C230" s="454" t="s">
        <v>640</v>
      </c>
      <c r="D230" s="454"/>
      <c r="E230" s="454"/>
      <c r="F230" s="454"/>
      <c r="G230" s="454"/>
      <c r="H230" s="243" t="s">
        <v>500</v>
      </c>
      <c r="I230" s="266">
        <v>0.5</v>
      </c>
      <c r="J230" s="244"/>
      <c r="K230" s="256">
        <v>3</v>
      </c>
      <c r="L230" s="249"/>
      <c r="M230" s="250"/>
      <c r="N230" s="251">
        <v>449.8</v>
      </c>
      <c r="O230" s="244"/>
      <c r="P230" s="247">
        <v>1349.4</v>
      </c>
      <c r="Q230" s="252"/>
      <c r="R230" s="252"/>
      <c r="HY230" s="240"/>
      <c r="HZ230" s="240"/>
      <c r="IA230" s="240"/>
      <c r="IB230" s="240"/>
      <c r="IC230" s="240"/>
      <c r="ID230" s="240"/>
      <c r="IE230" s="213"/>
      <c r="IF230" s="213" t="s">
        <v>640</v>
      </c>
      <c r="IG230" s="213"/>
      <c r="IH230" s="240"/>
      <c r="II230" s="213"/>
      <c r="IJ230" s="240"/>
      <c r="JA230" s="213"/>
      <c r="JB230" s="240"/>
      <c r="JD230" s="240"/>
      <c r="JE230" s="240"/>
    </row>
    <row r="231" spans="1:265" s="208" customFormat="1" ht="15" x14ac:dyDescent="0.25">
      <c r="A231" s="255"/>
      <c r="B231" s="211"/>
      <c r="C231" s="478" t="s">
        <v>681</v>
      </c>
      <c r="D231" s="478"/>
      <c r="E231" s="478"/>
      <c r="F231" s="478"/>
      <c r="G231" s="478"/>
      <c r="H231" s="315"/>
      <c r="I231" s="316"/>
      <c r="J231" s="316"/>
      <c r="K231" s="316"/>
      <c r="L231" s="318"/>
      <c r="M231" s="316"/>
      <c r="N231" s="321"/>
      <c r="O231" s="316"/>
      <c r="P231" s="322">
        <v>2729.49</v>
      </c>
      <c r="Q231" s="252"/>
      <c r="R231" s="252"/>
      <c r="HY231" s="240"/>
      <c r="HZ231" s="240"/>
      <c r="IA231" s="240"/>
      <c r="IB231" s="240"/>
      <c r="IC231" s="240"/>
      <c r="ID231" s="240"/>
      <c r="IE231" s="213"/>
      <c r="IF231" s="213"/>
      <c r="IG231" s="213"/>
      <c r="IH231" s="240" t="s">
        <v>681</v>
      </c>
      <c r="II231" s="213"/>
      <c r="IJ231" s="240"/>
      <c r="JA231" s="213"/>
      <c r="JB231" s="240"/>
      <c r="JD231" s="240"/>
      <c r="JE231" s="240"/>
    </row>
    <row r="232" spans="1:265" s="208" customFormat="1" ht="15" x14ac:dyDescent="0.25">
      <c r="A232" s="253"/>
      <c r="B232" s="242"/>
      <c r="C232" s="454" t="s">
        <v>682</v>
      </c>
      <c r="D232" s="454"/>
      <c r="E232" s="454"/>
      <c r="F232" s="454"/>
      <c r="G232" s="454"/>
      <c r="H232" s="243"/>
      <c r="I232" s="244"/>
      <c r="J232" s="244"/>
      <c r="K232" s="244"/>
      <c r="L232" s="246"/>
      <c r="M232" s="244"/>
      <c r="N232" s="246"/>
      <c r="O232" s="244"/>
      <c r="P232" s="247">
        <v>2729.49</v>
      </c>
      <c r="HY232" s="240"/>
      <c r="HZ232" s="240"/>
      <c r="IA232" s="240"/>
      <c r="IB232" s="240"/>
      <c r="IC232" s="240"/>
      <c r="ID232" s="240"/>
      <c r="IE232" s="213"/>
      <c r="IF232" s="213"/>
      <c r="IG232" s="213"/>
      <c r="IH232" s="240"/>
      <c r="II232" s="213" t="s">
        <v>682</v>
      </c>
      <c r="IJ232" s="240"/>
      <c r="JA232" s="213"/>
      <c r="JB232" s="240"/>
      <c r="JD232" s="240"/>
      <c r="JE232" s="240"/>
    </row>
    <row r="233" spans="1:265" s="208" customFormat="1" ht="23.25" x14ac:dyDescent="0.25">
      <c r="A233" s="253"/>
      <c r="B233" s="242" t="s">
        <v>704</v>
      </c>
      <c r="C233" s="454" t="s">
        <v>705</v>
      </c>
      <c r="D233" s="454"/>
      <c r="E233" s="454"/>
      <c r="F233" s="454"/>
      <c r="G233" s="454"/>
      <c r="H233" s="243" t="s">
        <v>465</v>
      </c>
      <c r="I233" s="256">
        <v>74</v>
      </c>
      <c r="J233" s="244"/>
      <c r="K233" s="256">
        <v>74</v>
      </c>
      <c r="L233" s="246"/>
      <c r="M233" s="244"/>
      <c r="N233" s="246"/>
      <c r="O233" s="244"/>
      <c r="P233" s="247">
        <v>2019.82</v>
      </c>
      <c r="HY233" s="240"/>
      <c r="HZ233" s="240"/>
      <c r="IA233" s="240"/>
      <c r="IB233" s="240"/>
      <c r="IC233" s="240"/>
      <c r="ID233" s="240"/>
      <c r="IE233" s="213"/>
      <c r="IF233" s="213"/>
      <c r="IG233" s="213"/>
      <c r="IH233" s="240"/>
      <c r="II233" s="213" t="s">
        <v>705</v>
      </c>
      <c r="IJ233" s="240"/>
      <c r="JA233" s="213"/>
      <c r="JB233" s="240"/>
      <c r="JD233" s="240"/>
      <c r="JE233" s="240"/>
    </row>
    <row r="234" spans="1:265" s="208" customFormat="1" ht="23.25" x14ac:dyDescent="0.25">
      <c r="A234" s="253"/>
      <c r="B234" s="242" t="s">
        <v>706</v>
      </c>
      <c r="C234" s="454" t="s">
        <v>707</v>
      </c>
      <c r="D234" s="454"/>
      <c r="E234" s="454"/>
      <c r="F234" s="454"/>
      <c r="G234" s="454"/>
      <c r="H234" s="243" t="s">
        <v>465</v>
      </c>
      <c r="I234" s="256">
        <v>36</v>
      </c>
      <c r="J234" s="244"/>
      <c r="K234" s="256">
        <v>36</v>
      </c>
      <c r="L234" s="246"/>
      <c r="M234" s="244"/>
      <c r="N234" s="246"/>
      <c r="O234" s="244"/>
      <c r="P234" s="267">
        <v>982.62</v>
      </c>
      <c r="HY234" s="240"/>
      <c r="HZ234" s="240"/>
      <c r="IA234" s="240"/>
      <c r="IB234" s="240"/>
      <c r="IC234" s="240"/>
      <c r="ID234" s="240"/>
      <c r="IE234" s="213"/>
      <c r="IF234" s="213"/>
      <c r="IG234" s="213"/>
      <c r="IH234" s="240"/>
      <c r="II234" s="213" t="s">
        <v>707</v>
      </c>
      <c r="IJ234" s="240"/>
      <c r="JA234" s="213"/>
      <c r="JB234" s="240"/>
      <c r="JD234" s="240"/>
      <c r="JE234" s="240"/>
    </row>
    <row r="235" spans="1:265" s="208" customFormat="1" ht="15" x14ac:dyDescent="0.25">
      <c r="A235" s="257"/>
      <c r="B235" s="258"/>
      <c r="C235" s="478" t="s">
        <v>501</v>
      </c>
      <c r="D235" s="478"/>
      <c r="E235" s="478"/>
      <c r="F235" s="478"/>
      <c r="G235" s="478"/>
      <c r="H235" s="315"/>
      <c r="I235" s="316"/>
      <c r="J235" s="316"/>
      <c r="K235" s="316"/>
      <c r="L235" s="318"/>
      <c r="M235" s="316"/>
      <c r="N235" s="323">
        <v>955.32</v>
      </c>
      <c r="O235" s="316"/>
      <c r="P235" s="322">
        <v>5731.93</v>
      </c>
      <c r="HY235" s="240"/>
      <c r="HZ235" s="240"/>
      <c r="IA235" s="240"/>
      <c r="IB235" s="240"/>
      <c r="IC235" s="240"/>
      <c r="ID235" s="240"/>
      <c r="IE235" s="213"/>
      <c r="IF235" s="213"/>
      <c r="IG235" s="213"/>
      <c r="IH235" s="240"/>
      <c r="II235" s="213"/>
      <c r="IJ235" s="240" t="s">
        <v>501</v>
      </c>
      <c r="JA235" s="213"/>
      <c r="JB235" s="240"/>
      <c r="JD235" s="240"/>
      <c r="JE235" s="240"/>
    </row>
    <row r="236" spans="1:265" s="208" customFormat="1" ht="0.75" customHeight="1" x14ac:dyDescent="0.25">
      <c r="A236" s="259"/>
      <c r="B236" s="260"/>
      <c r="C236" s="260"/>
      <c r="D236" s="260"/>
      <c r="E236" s="260"/>
      <c r="F236" s="260"/>
      <c r="G236" s="260"/>
      <c r="H236" s="261"/>
      <c r="I236" s="262"/>
      <c r="J236" s="262"/>
      <c r="K236" s="262"/>
      <c r="L236" s="263"/>
      <c r="M236" s="262"/>
      <c r="N236" s="263"/>
      <c r="O236" s="262"/>
      <c r="P236" s="264"/>
      <c r="HY236" s="240"/>
      <c r="HZ236" s="240"/>
      <c r="IA236" s="240"/>
      <c r="IB236" s="240"/>
      <c r="IC236" s="240"/>
      <c r="ID236" s="240"/>
      <c r="IE236" s="213"/>
      <c r="IF236" s="213"/>
      <c r="IG236" s="213"/>
      <c r="IH236" s="240"/>
      <c r="II236" s="213"/>
      <c r="IJ236" s="240"/>
      <c r="JA236" s="213"/>
      <c r="JB236" s="240"/>
      <c r="JD236" s="240"/>
      <c r="JE236" s="240"/>
    </row>
    <row r="237" spans="1:265" s="208" customFormat="1" ht="23.25" x14ac:dyDescent="0.25">
      <c r="A237" s="313" t="s">
        <v>378</v>
      </c>
      <c r="B237" s="314" t="s">
        <v>641</v>
      </c>
      <c r="C237" s="485" t="s">
        <v>642</v>
      </c>
      <c r="D237" s="485"/>
      <c r="E237" s="485"/>
      <c r="F237" s="485"/>
      <c r="G237" s="485"/>
      <c r="H237" s="315" t="s">
        <v>636</v>
      </c>
      <c r="I237" s="316">
        <v>1</v>
      </c>
      <c r="J237" s="317">
        <v>1</v>
      </c>
      <c r="K237" s="317">
        <v>1</v>
      </c>
      <c r="L237" s="318"/>
      <c r="M237" s="316"/>
      <c r="N237" s="319"/>
      <c r="O237" s="316"/>
      <c r="P237" s="320"/>
      <c r="HY237" s="240"/>
      <c r="HZ237" s="240" t="s">
        <v>642</v>
      </c>
      <c r="IA237" s="240" t="s">
        <v>472</v>
      </c>
      <c r="IB237" s="240" t="s">
        <v>472</v>
      </c>
      <c r="IC237" s="240" t="s">
        <v>472</v>
      </c>
      <c r="ID237" s="240" t="s">
        <v>472</v>
      </c>
      <c r="IE237" s="213"/>
      <c r="IF237" s="213"/>
      <c r="IG237" s="213"/>
      <c r="IH237" s="240"/>
      <c r="II237" s="213"/>
      <c r="IJ237" s="240"/>
      <c r="JA237" s="213"/>
      <c r="JB237" s="240"/>
      <c r="JD237" s="240"/>
      <c r="JE237" s="240"/>
    </row>
    <row r="238" spans="1:265" s="208" customFormat="1" ht="15" x14ac:dyDescent="0.25">
      <c r="A238" s="241"/>
      <c r="B238" s="242" t="s">
        <v>65</v>
      </c>
      <c r="C238" s="454" t="s">
        <v>539</v>
      </c>
      <c r="D238" s="454"/>
      <c r="E238" s="454"/>
      <c r="F238" s="454"/>
      <c r="G238" s="454"/>
      <c r="H238" s="243" t="s">
        <v>500</v>
      </c>
      <c r="I238" s="244"/>
      <c r="J238" s="244"/>
      <c r="K238" s="245">
        <v>1.62</v>
      </c>
      <c r="L238" s="246"/>
      <c r="M238" s="244"/>
      <c r="N238" s="246"/>
      <c r="O238" s="244"/>
      <c r="P238" s="267">
        <v>736.96</v>
      </c>
      <c r="HY238" s="240"/>
      <c r="HZ238" s="240"/>
      <c r="IA238" s="240"/>
      <c r="IB238" s="240"/>
      <c r="IC238" s="240"/>
      <c r="ID238" s="240"/>
      <c r="IE238" s="213" t="s">
        <v>539</v>
      </c>
      <c r="IF238" s="213"/>
      <c r="IG238" s="213"/>
      <c r="IH238" s="240"/>
      <c r="II238" s="213"/>
      <c r="IJ238" s="240"/>
      <c r="JA238" s="213"/>
      <c r="JB238" s="240"/>
      <c r="JD238" s="240"/>
      <c r="JE238" s="240"/>
    </row>
    <row r="239" spans="1:265" s="208" customFormat="1" ht="15" x14ac:dyDescent="0.25">
      <c r="A239" s="248"/>
      <c r="B239" s="242" t="s">
        <v>637</v>
      </c>
      <c r="C239" s="454" t="s">
        <v>638</v>
      </c>
      <c r="D239" s="454"/>
      <c r="E239" s="454"/>
      <c r="F239" s="454"/>
      <c r="G239" s="454"/>
      <c r="H239" s="243" t="s">
        <v>500</v>
      </c>
      <c r="I239" s="245">
        <v>0.81</v>
      </c>
      <c r="J239" s="244"/>
      <c r="K239" s="245">
        <v>0.81</v>
      </c>
      <c r="L239" s="249"/>
      <c r="M239" s="250"/>
      <c r="N239" s="251">
        <v>460.03</v>
      </c>
      <c r="O239" s="244"/>
      <c r="P239" s="247">
        <v>372.62</v>
      </c>
      <c r="Q239" s="252"/>
      <c r="R239" s="252"/>
      <c r="HY239" s="240"/>
      <c r="HZ239" s="240"/>
      <c r="IA239" s="240"/>
      <c r="IB239" s="240"/>
      <c r="IC239" s="240"/>
      <c r="ID239" s="240"/>
      <c r="IE239" s="213"/>
      <c r="IF239" s="213" t="s">
        <v>638</v>
      </c>
      <c r="IG239" s="213"/>
      <c r="IH239" s="240"/>
      <c r="II239" s="213"/>
      <c r="IJ239" s="240"/>
      <c r="JA239" s="213"/>
      <c r="JB239" s="240"/>
      <c r="JD239" s="240"/>
      <c r="JE239" s="240"/>
    </row>
    <row r="240" spans="1:265" s="208" customFormat="1" ht="15" x14ac:dyDescent="0.25">
      <c r="A240" s="248"/>
      <c r="B240" s="242" t="s">
        <v>639</v>
      </c>
      <c r="C240" s="454" t="s">
        <v>640</v>
      </c>
      <c r="D240" s="454"/>
      <c r="E240" s="454"/>
      <c r="F240" s="454"/>
      <c r="G240" s="454"/>
      <c r="H240" s="243" t="s">
        <v>500</v>
      </c>
      <c r="I240" s="245">
        <v>0.81</v>
      </c>
      <c r="J240" s="244"/>
      <c r="K240" s="245">
        <v>0.81</v>
      </c>
      <c r="L240" s="249"/>
      <c r="M240" s="250"/>
      <c r="N240" s="251">
        <v>449.8</v>
      </c>
      <c r="O240" s="244"/>
      <c r="P240" s="247">
        <v>364.34</v>
      </c>
      <c r="Q240" s="252"/>
      <c r="R240" s="252"/>
      <c r="HY240" s="240"/>
      <c r="HZ240" s="240"/>
      <c r="IA240" s="240"/>
      <c r="IB240" s="240"/>
      <c r="IC240" s="240"/>
      <c r="ID240" s="240"/>
      <c r="IE240" s="213"/>
      <c r="IF240" s="213" t="s">
        <v>640</v>
      </c>
      <c r="IG240" s="213"/>
      <c r="IH240" s="240"/>
      <c r="II240" s="213"/>
      <c r="IJ240" s="240"/>
      <c r="JA240" s="213"/>
      <c r="JB240" s="240"/>
      <c r="JD240" s="240"/>
      <c r="JE240" s="240"/>
    </row>
    <row r="241" spans="1:265" s="208" customFormat="1" ht="15" x14ac:dyDescent="0.25">
      <c r="A241" s="255"/>
      <c r="B241" s="211"/>
      <c r="C241" s="478" t="s">
        <v>681</v>
      </c>
      <c r="D241" s="478"/>
      <c r="E241" s="478"/>
      <c r="F241" s="478"/>
      <c r="G241" s="478"/>
      <c r="H241" s="315"/>
      <c r="I241" s="316"/>
      <c r="J241" s="316"/>
      <c r="K241" s="316"/>
      <c r="L241" s="318"/>
      <c r="M241" s="316"/>
      <c r="N241" s="321"/>
      <c r="O241" s="316"/>
      <c r="P241" s="322">
        <v>736.96</v>
      </c>
      <c r="Q241" s="252"/>
      <c r="R241" s="252"/>
      <c r="HY241" s="240"/>
      <c r="HZ241" s="240"/>
      <c r="IA241" s="240"/>
      <c r="IB241" s="240"/>
      <c r="IC241" s="240"/>
      <c r="ID241" s="240"/>
      <c r="IE241" s="213"/>
      <c r="IF241" s="213"/>
      <c r="IG241" s="213"/>
      <c r="IH241" s="240" t="s">
        <v>681</v>
      </c>
      <c r="II241" s="213"/>
      <c r="IJ241" s="240"/>
      <c r="JA241" s="213"/>
      <c r="JB241" s="240"/>
      <c r="JD241" s="240"/>
      <c r="JE241" s="240"/>
    </row>
    <row r="242" spans="1:265" s="208" customFormat="1" ht="15" x14ac:dyDescent="0.25">
      <c r="A242" s="253"/>
      <c r="B242" s="242"/>
      <c r="C242" s="454" t="s">
        <v>682</v>
      </c>
      <c r="D242" s="454"/>
      <c r="E242" s="454"/>
      <c r="F242" s="454"/>
      <c r="G242" s="454"/>
      <c r="H242" s="243"/>
      <c r="I242" s="244"/>
      <c r="J242" s="244"/>
      <c r="K242" s="244"/>
      <c r="L242" s="246"/>
      <c r="M242" s="244"/>
      <c r="N242" s="246"/>
      <c r="O242" s="244"/>
      <c r="P242" s="267">
        <v>736.96</v>
      </c>
      <c r="HY242" s="240"/>
      <c r="HZ242" s="240"/>
      <c r="IA242" s="240"/>
      <c r="IB242" s="240"/>
      <c r="IC242" s="240"/>
      <c r="ID242" s="240"/>
      <c r="IE242" s="213"/>
      <c r="IF242" s="213"/>
      <c r="IG242" s="213"/>
      <c r="IH242" s="240"/>
      <c r="II242" s="213" t="s">
        <v>682</v>
      </c>
      <c r="IJ242" s="240"/>
      <c r="JA242" s="213"/>
      <c r="JB242" s="240"/>
      <c r="JD242" s="240"/>
      <c r="JE242" s="240"/>
    </row>
    <row r="243" spans="1:265" s="208" customFormat="1" ht="23.25" x14ac:dyDescent="0.25">
      <c r="A243" s="253"/>
      <c r="B243" s="242" t="s">
        <v>704</v>
      </c>
      <c r="C243" s="454" t="s">
        <v>705</v>
      </c>
      <c r="D243" s="454"/>
      <c r="E243" s="454"/>
      <c r="F243" s="454"/>
      <c r="G243" s="454"/>
      <c r="H243" s="243" t="s">
        <v>465</v>
      </c>
      <c r="I243" s="256">
        <v>74</v>
      </c>
      <c r="J243" s="244"/>
      <c r="K243" s="256">
        <v>74</v>
      </c>
      <c r="L243" s="246"/>
      <c r="M243" s="244"/>
      <c r="N243" s="246"/>
      <c r="O243" s="244"/>
      <c r="P243" s="267">
        <v>545.35</v>
      </c>
      <c r="HY243" s="240"/>
      <c r="HZ243" s="240"/>
      <c r="IA243" s="240"/>
      <c r="IB243" s="240"/>
      <c r="IC243" s="240"/>
      <c r="ID243" s="240"/>
      <c r="IE243" s="213"/>
      <c r="IF243" s="213"/>
      <c r="IG243" s="213"/>
      <c r="IH243" s="240"/>
      <c r="II243" s="213" t="s">
        <v>705</v>
      </c>
      <c r="IJ243" s="240"/>
      <c r="JA243" s="213"/>
      <c r="JB243" s="240"/>
      <c r="JD243" s="240"/>
      <c r="JE243" s="240"/>
    </row>
    <row r="244" spans="1:265" s="208" customFormat="1" ht="23.25" x14ac:dyDescent="0.25">
      <c r="A244" s="253"/>
      <c r="B244" s="242" t="s">
        <v>706</v>
      </c>
      <c r="C244" s="454" t="s">
        <v>707</v>
      </c>
      <c r="D244" s="454"/>
      <c r="E244" s="454"/>
      <c r="F244" s="454"/>
      <c r="G244" s="454"/>
      <c r="H244" s="243" t="s">
        <v>465</v>
      </c>
      <c r="I244" s="256">
        <v>36</v>
      </c>
      <c r="J244" s="244"/>
      <c r="K244" s="256">
        <v>36</v>
      </c>
      <c r="L244" s="246"/>
      <c r="M244" s="244"/>
      <c r="N244" s="246"/>
      <c r="O244" s="244"/>
      <c r="P244" s="267">
        <v>265.31</v>
      </c>
      <c r="HY244" s="240"/>
      <c r="HZ244" s="240"/>
      <c r="IA244" s="240"/>
      <c r="IB244" s="240"/>
      <c r="IC244" s="240"/>
      <c r="ID244" s="240"/>
      <c r="IE244" s="213"/>
      <c r="IF244" s="213"/>
      <c r="IG244" s="213"/>
      <c r="IH244" s="240"/>
      <c r="II244" s="213" t="s">
        <v>707</v>
      </c>
      <c r="IJ244" s="240"/>
      <c r="JA244" s="213"/>
      <c r="JB244" s="240"/>
      <c r="JD244" s="240"/>
      <c r="JE244" s="240"/>
    </row>
    <row r="245" spans="1:265" s="208" customFormat="1" ht="15" x14ac:dyDescent="0.25">
      <c r="A245" s="257"/>
      <c r="B245" s="258"/>
      <c r="C245" s="478" t="s">
        <v>501</v>
      </c>
      <c r="D245" s="478"/>
      <c r="E245" s="478"/>
      <c r="F245" s="478"/>
      <c r="G245" s="478"/>
      <c r="H245" s="315"/>
      <c r="I245" s="316"/>
      <c r="J245" s="316"/>
      <c r="K245" s="316"/>
      <c r="L245" s="318"/>
      <c r="M245" s="316"/>
      <c r="N245" s="321">
        <v>1547.62</v>
      </c>
      <c r="O245" s="316"/>
      <c r="P245" s="322">
        <v>1547.62</v>
      </c>
      <c r="HY245" s="240"/>
      <c r="HZ245" s="240"/>
      <c r="IA245" s="240"/>
      <c r="IB245" s="240"/>
      <c r="IC245" s="240"/>
      <c r="ID245" s="240"/>
      <c r="IE245" s="213"/>
      <c r="IF245" s="213"/>
      <c r="IG245" s="213"/>
      <c r="IH245" s="240"/>
      <c r="II245" s="213"/>
      <c r="IJ245" s="240" t="s">
        <v>501</v>
      </c>
      <c r="JA245" s="213"/>
      <c r="JB245" s="240"/>
      <c r="JD245" s="240"/>
      <c r="JE245" s="240"/>
    </row>
    <row r="246" spans="1:265" s="208" customFormat="1" ht="0.75" customHeight="1" x14ac:dyDescent="0.25">
      <c r="A246" s="259"/>
      <c r="B246" s="260"/>
      <c r="C246" s="260"/>
      <c r="D246" s="260"/>
      <c r="E246" s="260"/>
      <c r="F246" s="260"/>
      <c r="G246" s="260"/>
      <c r="H246" s="261"/>
      <c r="I246" s="262"/>
      <c r="J246" s="262"/>
      <c r="K246" s="262"/>
      <c r="L246" s="263"/>
      <c r="M246" s="262"/>
      <c r="N246" s="263"/>
      <c r="O246" s="262"/>
      <c r="P246" s="264"/>
      <c r="HY246" s="240"/>
      <c r="HZ246" s="240"/>
      <c r="IA246" s="240"/>
      <c r="IB246" s="240"/>
      <c r="IC246" s="240"/>
      <c r="ID246" s="240"/>
      <c r="IE246" s="213"/>
      <c r="IF246" s="213"/>
      <c r="IG246" s="213"/>
      <c r="IH246" s="240"/>
      <c r="II246" s="213"/>
      <c r="IJ246" s="240"/>
      <c r="JA246" s="213"/>
      <c r="JB246" s="240"/>
      <c r="JD246" s="240"/>
      <c r="JE246" s="240"/>
    </row>
    <row r="247" spans="1:265" s="208" customFormat="1" ht="23.25" x14ac:dyDescent="0.25">
      <c r="A247" s="313" t="s">
        <v>368</v>
      </c>
      <c r="B247" s="314" t="s">
        <v>643</v>
      </c>
      <c r="C247" s="485" t="s">
        <v>644</v>
      </c>
      <c r="D247" s="485"/>
      <c r="E247" s="485"/>
      <c r="F247" s="485"/>
      <c r="G247" s="485"/>
      <c r="H247" s="315" t="s">
        <v>645</v>
      </c>
      <c r="I247" s="316">
        <v>0.06</v>
      </c>
      <c r="J247" s="317">
        <v>1</v>
      </c>
      <c r="K247" s="324">
        <v>0.06</v>
      </c>
      <c r="L247" s="318"/>
      <c r="M247" s="316"/>
      <c r="N247" s="319"/>
      <c r="O247" s="316"/>
      <c r="P247" s="320"/>
      <c r="HY247" s="240"/>
      <c r="HZ247" s="240" t="s">
        <v>644</v>
      </c>
      <c r="IA247" s="240" t="s">
        <v>472</v>
      </c>
      <c r="IB247" s="240" t="s">
        <v>472</v>
      </c>
      <c r="IC247" s="240" t="s">
        <v>472</v>
      </c>
      <c r="ID247" s="240" t="s">
        <v>472</v>
      </c>
      <c r="IE247" s="213"/>
      <c r="IF247" s="213"/>
      <c r="IG247" s="213"/>
      <c r="IH247" s="240"/>
      <c r="II247" s="213"/>
      <c r="IJ247" s="240"/>
      <c r="JA247" s="213"/>
      <c r="JB247" s="240"/>
      <c r="JD247" s="240"/>
      <c r="JE247" s="240"/>
    </row>
    <row r="248" spans="1:265" s="208" customFormat="1" ht="15" x14ac:dyDescent="0.25">
      <c r="A248" s="241"/>
      <c r="B248" s="242" t="s">
        <v>65</v>
      </c>
      <c r="C248" s="454" t="s">
        <v>539</v>
      </c>
      <c r="D248" s="454"/>
      <c r="E248" s="454"/>
      <c r="F248" s="454"/>
      <c r="G248" s="454"/>
      <c r="H248" s="243" t="s">
        <v>500</v>
      </c>
      <c r="I248" s="244"/>
      <c r="J248" s="244"/>
      <c r="K248" s="288">
        <v>0.77759999999999996</v>
      </c>
      <c r="L248" s="246"/>
      <c r="M248" s="244"/>
      <c r="N248" s="246"/>
      <c r="O248" s="244"/>
      <c r="P248" s="267">
        <v>353.74</v>
      </c>
      <c r="HY248" s="240"/>
      <c r="HZ248" s="240"/>
      <c r="IA248" s="240"/>
      <c r="IB248" s="240"/>
      <c r="IC248" s="240"/>
      <c r="ID248" s="240"/>
      <c r="IE248" s="213" t="s">
        <v>539</v>
      </c>
      <c r="IF248" s="213"/>
      <c r="IG248" s="213"/>
      <c r="IH248" s="240"/>
      <c r="II248" s="213"/>
      <c r="IJ248" s="240"/>
      <c r="JA248" s="213"/>
      <c r="JB248" s="240"/>
      <c r="JD248" s="240"/>
      <c r="JE248" s="240"/>
    </row>
    <row r="249" spans="1:265" s="208" customFormat="1" ht="15" x14ac:dyDescent="0.25">
      <c r="A249" s="248"/>
      <c r="B249" s="242" t="s">
        <v>637</v>
      </c>
      <c r="C249" s="454" t="s">
        <v>638</v>
      </c>
      <c r="D249" s="454"/>
      <c r="E249" s="454"/>
      <c r="F249" s="454"/>
      <c r="G249" s="454"/>
      <c r="H249" s="243" t="s">
        <v>500</v>
      </c>
      <c r="I249" s="245">
        <v>6.48</v>
      </c>
      <c r="J249" s="244"/>
      <c r="K249" s="288">
        <v>0.38879999999999998</v>
      </c>
      <c r="L249" s="249"/>
      <c r="M249" s="250"/>
      <c r="N249" s="251">
        <v>460.03</v>
      </c>
      <c r="O249" s="244"/>
      <c r="P249" s="247">
        <v>178.86</v>
      </c>
      <c r="Q249" s="252"/>
      <c r="R249" s="252"/>
      <c r="HY249" s="240"/>
      <c r="HZ249" s="240"/>
      <c r="IA249" s="240"/>
      <c r="IB249" s="240"/>
      <c r="IC249" s="240"/>
      <c r="ID249" s="240"/>
      <c r="IE249" s="213"/>
      <c r="IF249" s="213" t="s">
        <v>638</v>
      </c>
      <c r="IG249" s="213"/>
      <c r="IH249" s="240"/>
      <c r="II249" s="213"/>
      <c r="IJ249" s="240"/>
      <c r="JA249" s="213"/>
      <c r="JB249" s="240"/>
      <c r="JD249" s="240"/>
      <c r="JE249" s="240"/>
    </row>
    <row r="250" spans="1:265" s="208" customFormat="1" ht="15" x14ac:dyDescent="0.25">
      <c r="A250" s="248"/>
      <c r="B250" s="242" t="s">
        <v>639</v>
      </c>
      <c r="C250" s="454" t="s">
        <v>640</v>
      </c>
      <c r="D250" s="454"/>
      <c r="E250" s="454"/>
      <c r="F250" s="454"/>
      <c r="G250" s="454"/>
      <c r="H250" s="243" t="s">
        <v>500</v>
      </c>
      <c r="I250" s="245">
        <v>6.48</v>
      </c>
      <c r="J250" s="244"/>
      <c r="K250" s="288">
        <v>0.38879999999999998</v>
      </c>
      <c r="L250" s="249"/>
      <c r="M250" s="250"/>
      <c r="N250" s="251">
        <v>449.8</v>
      </c>
      <c r="O250" s="244"/>
      <c r="P250" s="247">
        <v>174.88</v>
      </c>
      <c r="Q250" s="252"/>
      <c r="R250" s="252"/>
      <c r="HY250" s="240"/>
      <c r="HZ250" s="240"/>
      <c r="IA250" s="240"/>
      <c r="IB250" s="240"/>
      <c r="IC250" s="240"/>
      <c r="ID250" s="240"/>
      <c r="IE250" s="213"/>
      <c r="IF250" s="213" t="s">
        <v>640</v>
      </c>
      <c r="IG250" s="213"/>
      <c r="IH250" s="240"/>
      <c r="II250" s="213"/>
      <c r="IJ250" s="240"/>
      <c r="JA250" s="213"/>
      <c r="JB250" s="240"/>
      <c r="JD250" s="240"/>
      <c r="JE250" s="240"/>
    </row>
    <row r="251" spans="1:265" s="208" customFormat="1" ht="15" x14ac:dyDescent="0.25">
      <c r="A251" s="255"/>
      <c r="B251" s="211"/>
      <c r="C251" s="478" t="s">
        <v>681</v>
      </c>
      <c r="D251" s="478"/>
      <c r="E251" s="478"/>
      <c r="F251" s="478"/>
      <c r="G251" s="478"/>
      <c r="H251" s="315"/>
      <c r="I251" s="316"/>
      <c r="J251" s="316"/>
      <c r="K251" s="316"/>
      <c r="L251" s="318"/>
      <c r="M251" s="316"/>
      <c r="N251" s="321"/>
      <c r="O251" s="316"/>
      <c r="P251" s="322">
        <v>353.74</v>
      </c>
      <c r="Q251" s="252"/>
      <c r="R251" s="252"/>
      <c r="HY251" s="240"/>
      <c r="HZ251" s="240"/>
      <c r="IA251" s="240"/>
      <c r="IB251" s="240"/>
      <c r="IC251" s="240"/>
      <c r="ID251" s="240"/>
      <c r="IE251" s="213"/>
      <c r="IF251" s="213"/>
      <c r="IG251" s="213"/>
      <c r="IH251" s="240" t="s">
        <v>681</v>
      </c>
      <c r="II251" s="213"/>
      <c r="IJ251" s="240"/>
      <c r="JA251" s="213"/>
      <c r="JB251" s="240"/>
      <c r="JD251" s="240"/>
      <c r="JE251" s="240"/>
    </row>
    <row r="252" spans="1:265" s="208" customFormat="1" ht="15" x14ac:dyDescent="0.25">
      <c r="A252" s="253"/>
      <c r="B252" s="242"/>
      <c r="C252" s="454" t="s">
        <v>682</v>
      </c>
      <c r="D252" s="454"/>
      <c r="E252" s="454"/>
      <c r="F252" s="454"/>
      <c r="G252" s="454"/>
      <c r="H252" s="243"/>
      <c r="I252" s="244"/>
      <c r="J252" s="244"/>
      <c r="K252" s="244"/>
      <c r="L252" s="246"/>
      <c r="M252" s="244"/>
      <c r="N252" s="246"/>
      <c r="O252" s="244"/>
      <c r="P252" s="267">
        <v>353.74</v>
      </c>
      <c r="HY252" s="240"/>
      <c r="HZ252" s="240"/>
      <c r="IA252" s="240"/>
      <c r="IB252" s="240"/>
      <c r="IC252" s="240"/>
      <c r="ID252" s="240"/>
      <c r="IE252" s="213"/>
      <c r="IF252" s="213"/>
      <c r="IG252" s="213"/>
      <c r="IH252" s="240"/>
      <c r="II252" s="213" t="s">
        <v>682</v>
      </c>
      <c r="IJ252" s="240"/>
      <c r="JA252" s="213"/>
      <c r="JB252" s="240"/>
      <c r="JD252" s="240"/>
      <c r="JE252" s="240"/>
    </row>
    <row r="253" spans="1:265" s="208" customFormat="1" ht="23.25" x14ac:dyDescent="0.25">
      <c r="A253" s="253"/>
      <c r="B253" s="242" t="s">
        <v>704</v>
      </c>
      <c r="C253" s="454" t="s">
        <v>705</v>
      </c>
      <c r="D253" s="454"/>
      <c r="E253" s="454"/>
      <c r="F253" s="454"/>
      <c r="G253" s="454"/>
      <c r="H253" s="243" t="s">
        <v>465</v>
      </c>
      <c r="I253" s="256">
        <v>74</v>
      </c>
      <c r="J253" s="244"/>
      <c r="K253" s="256">
        <v>74</v>
      </c>
      <c r="L253" s="246"/>
      <c r="M253" s="244"/>
      <c r="N253" s="246"/>
      <c r="O253" s="244"/>
      <c r="P253" s="267">
        <v>261.77</v>
      </c>
      <c r="HY253" s="240"/>
      <c r="HZ253" s="240"/>
      <c r="IA253" s="240"/>
      <c r="IB253" s="240"/>
      <c r="IC253" s="240"/>
      <c r="ID253" s="240"/>
      <c r="IE253" s="213"/>
      <c r="IF253" s="213"/>
      <c r="IG253" s="213"/>
      <c r="IH253" s="240"/>
      <c r="II253" s="213" t="s">
        <v>705</v>
      </c>
      <c r="IJ253" s="240"/>
      <c r="JA253" s="213"/>
      <c r="JB253" s="240"/>
      <c r="JD253" s="240"/>
      <c r="JE253" s="240"/>
    </row>
    <row r="254" spans="1:265" s="208" customFormat="1" ht="23.25" x14ac:dyDescent="0.25">
      <c r="A254" s="253"/>
      <c r="B254" s="242" t="s">
        <v>706</v>
      </c>
      <c r="C254" s="454" t="s">
        <v>707</v>
      </c>
      <c r="D254" s="454"/>
      <c r="E254" s="454"/>
      <c r="F254" s="454"/>
      <c r="G254" s="454"/>
      <c r="H254" s="243" t="s">
        <v>465</v>
      </c>
      <c r="I254" s="256">
        <v>36</v>
      </c>
      <c r="J254" s="244"/>
      <c r="K254" s="256">
        <v>36</v>
      </c>
      <c r="L254" s="246"/>
      <c r="M254" s="244"/>
      <c r="N254" s="246"/>
      <c r="O254" s="244"/>
      <c r="P254" s="267">
        <v>127.35</v>
      </c>
      <c r="HY254" s="240"/>
      <c r="HZ254" s="240"/>
      <c r="IA254" s="240"/>
      <c r="IB254" s="240"/>
      <c r="IC254" s="240"/>
      <c r="ID254" s="240"/>
      <c r="IE254" s="213"/>
      <c r="IF254" s="213"/>
      <c r="IG254" s="213"/>
      <c r="IH254" s="240"/>
      <c r="II254" s="213" t="s">
        <v>707</v>
      </c>
      <c r="IJ254" s="240"/>
      <c r="JA254" s="213"/>
      <c r="JB254" s="240"/>
      <c r="JD254" s="240"/>
      <c r="JE254" s="240"/>
    </row>
    <row r="255" spans="1:265" s="208" customFormat="1" ht="15" x14ac:dyDescent="0.25">
      <c r="A255" s="257"/>
      <c r="B255" s="258"/>
      <c r="C255" s="478" t="s">
        <v>501</v>
      </c>
      <c r="D255" s="478"/>
      <c r="E255" s="478"/>
      <c r="F255" s="478"/>
      <c r="G255" s="478"/>
      <c r="H255" s="315"/>
      <c r="I255" s="316"/>
      <c r="J255" s="316"/>
      <c r="K255" s="316"/>
      <c r="L255" s="318"/>
      <c r="M255" s="316"/>
      <c r="N255" s="321">
        <v>12381</v>
      </c>
      <c r="O255" s="316"/>
      <c r="P255" s="330">
        <v>742.86</v>
      </c>
      <c r="HY255" s="240"/>
      <c r="HZ255" s="240"/>
      <c r="IA255" s="240"/>
      <c r="IB255" s="240"/>
      <c r="IC255" s="240"/>
      <c r="ID255" s="240"/>
      <c r="IE255" s="213"/>
      <c r="IF255" s="213"/>
      <c r="IG255" s="213"/>
      <c r="IH255" s="240"/>
      <c r="II255" s="213"/>
      <c r="IJ255" s="240" t="s">
        <v>501</v>
      </c>
      <c r="JA255" s="213"/>
      <c r="JB255" s="240"/>
      <c r="JD255" s="240"/>
      <c r="JE255" s="240"/>
    </row>
    <row r="256" spans="1:265" s="208" customFormat="1" ht="0.75" customHeight="1" x14ac:dyDescent="0.25">
      <c r="A256" s="259"/>
      <c r="B256" s="260"/>
      <c r="C256" s="260"/>
      <c r="D256" s="260"/>
      <c r="E256" s="260"/>
      <c r="F256" s="260"/>
      <c r="G256" s="260"/>
      <c r="H256" s="261"/>
      <c r="I256" s="262"/>
      <c r="J256" s="262"/>
      <c r="K256" s="262"/>
      <c r="L256" s="263"/>
      <c r="M256" s="262"/>
      <c r="N256" s="263"/>
      <c r="O256" s="262"/>
      <c r="P256" s="264"/>
      <c r="HY256" s="240"/>
      <c r="HZ256" s="240"/>
      <c r="IA256" s="240"/>
      <c r="IB256" s="240"/>
      <c r="IC256" s="240"/>
      <c r="ID256" s="240"/>
      <c r="IE256" s="213"/>
      <c r="IF256" s="213"/>
      <c r="IG256" s="213"/>
      <c r="IH256" s="240"/>
      <c r="II256" s="213"/>
      <c r="IJ256" s="240"/>
      <c r="JA256" s="213"/>
      <c r="JB256" s="240"/>
      <c r="JD256" s="240"/>
      <c r="JE256" s="240"/>
    </row>
    <row r="257" spans="1:267" s="208" customFormat="1" ht="15" x14ac:dyDescent="0.25">
      <c r="A257" s="255"/>
      <c r="B257" s="272"/>
      <c r="C257" s="487" t="s">
        <v>646</v>
      </c>
      <c r="D257" s="487"/>
      <c r="E257" s="487"/>
      <c r="F257" s="487"/>
      <c r="G257" s="487"/>
      <c r="H257" s="487"/>
      <c r="I257" s="487"/>
      <c r="J257" s="487"/>
      <c r="K257" s="487"/>
      <c r="L257" s="487"/>
      <c r="M257" s="487"/>
      <c r="N257" s="487"/>
      <c r="O257" s="487"/>
      <c r="P257" s="273"/>
      <c r="Q257" s="274"/>
      <c r="R257" s="275"/>
      <c r="HY257" s="240"/>
      <c r="HZ257" s="240"/>
      <c r="IA257" s="240"/>
      <c r="IB257" s="240"/>
      <c r="IC257" s="240"/>
      <c r="ID257" s="240"/>
      <c r="IE257" s="213"/>
      <c r="IF257" s="213"/>
      <c r="IG257" s="213"/>
      <c r="IH257" s="240"/>
      <c r="II257" s="213"/>
      <c r="IJ257" s="240"/>
      <c r="JA257" s="213"/>
      <c r="JB257" s="240" t="s">
        <v>646</v>
      </c>
      <c r="JD257" s="240"/>
      <c r="JE257" s="240"/>
    </row>
    <row r="258" spans="1:267" s="208" customFormat="1" ht="15" x14ac:dyDescent="0.25">
      <c r="A258" s="255"/>
      <c r="B258" s="211"/>
      <c r="C258" s="452" t="s">
        <v>621</v>
      </c>
      <c r="D258" s="452"/>
      <c r="E258" s="452"/>
      <c r="F258" s="452"/>
      <c r="G258" s="452"/>
      <c r="H258" s="452"/>
      <c r="I258" s="452"/>
      <c r="J258" s="452"/>
      <c r="K258" s="452"/>
      <c r="L258" s="452"/>
      <c r="M258" s="452"/>
      <c r="N258" s="452"/>
      <c r="O258" s="452"/>
      <c r="P258" s="276">
        <v>7834.7</v>
      </c>
      <c r="HY258" s="240"/>
      <c r="HZ258" s="240"/>
      <c r="IA258" s="240"/>
      <c r="IB258" s="240"/>
      <c r="IC258" s="240"/>
      <c r="ID258" s="240"/>
      <c r="IE258" s="213"/>
      <c r="IF258" s="213"/>
      <c r="IG258" s="213"/>
      <c r="IH258" s="240"/>
      <c r="II258" s="213"/>
      <c r="IJ258" s="240"/>
      <c r="JA258" s="213"/>
      <c r="JB258" s="240"/>
      <c r="JC258" s="212" t="s">
        <v>621</v>
      </c>
      <c r="JD258" s="240"/>
      <c r="JE258" s="240"/>
    </row>
    <row r="259" spans="1:267" s="208" customFormat="1" ht="15" x14ac:dyDescent="0.25">
      <c r="A259" s="255"/>
      <c r="B259" s="211"/>
      <c r="C259" s="452" t="s">
        <v>505</v>
      </c>
      <c r="D259" s="452"/>
      <c r="E259" s="452"/>
      <c r="F259" s="452"/>
      <c r="G259" s="452"/>
      <c r="H259" s="452"/>
      <c r="I259" s="452"/>
      <c r="J259" s="452"/>
      <c r="K259" s="452"/>
      <c r="L259" s="452"/>
      <c r="M259" s="452"/>
      <c r="N259" s="452"/>
      <c r="O259" s="452"/>
      <c r="P259" s="277"/>
      <c r="HY259" s="240"/>
      <c r="HZ259" s="240"/>
      <c r="IA259" s="240"/>
      <c r="IB259" s="240"/>
      <c r="IC259" s="240"/>
      <c r="ID259" s="240"/>
      <c r="IE259" s="213"/>
      <c r="IF259" s="213"/>
      <c r="IG259" s="213"/>
      <c r="IH259" s="240"/>
      <c r="II259" s="213"/>
      <c r="IJ259" s="240"/>
      <c r="JA259" s="213"/>
      <c r="JB259" s="240"/>
      <c r="JC259" s="212" t="s">
        <v>505</v>
      </c>
      <c r="JD259" s="240"/>
      <c r="JE259" s="240"/>
    </row>
    <row r="260" spans="1:267" s="208" customFormat="1" ht="15" x14ac:dyDescent="0.25">
      <c r="A260" s="255"/>
      <c r="B260" s="211"/>
      <c r="C260" s="452" t="s">
        <v>506</v>
      </c>
      <c r="D260" s="452"/>
      <c r="E260" s="452"/>
      <c r="F260" s="452"/>
      <c r="G260" s="452"/>
      <c r="H260" s="452"/>
      <c r="I260" s="452"/>
      <c r="J260" s="452"/>
      <c r="K260" s="452"/>
      <c r="L260" s="452"/>
      <c r="M260" s="452"/>
      <c r="N260" s="452"/>
      <c r="O260" s="452"/>
      <c r="P260" s="276">
        <v>7834.7</v>
      </c>
      <c r="HY260" s="240"/>
      <c r="HZ260" s="240"/>
      <c r="IA260" s="240"/>
      <c r="IB260" s="240"/>
      <c r="IC260" s="240"/>
      <c r="ID260" s="240"/>
      <c r="IE260" s="213"/>
      <c r="IF260" s="213"/>
      <c r="IG260" s="213"/>
      <c r="IH260" s="240"/>
      <c r="II260" s="213"/>
      <c r="IJ260" s="240"/>
      <c r="JA260" s="213"/>
      <c r="JB260" s="240"/>
      <c r="JC260" s="212" t="s">
        <v>506</v>
      </c>
      <c r="JD260" s="240"/>
      <c r="JE260" s="240"/>
    </row>
    <row r="261" spans="1:267" s="208" customFormat="1" ht="15" x14ac:dyDescent="0.25">
      <c r="A261" s="255"/>
      <c r="B261" s="211"/>
      <c r="C261" s="452" t="s">
        <v>647</v>
      </c>
      <c r="D261" s="452"/>
      <c r="E261" s="452"/>
      <c r="F261" s="452"/>
      <c r="G261" s="452"/>
      <c r="H261" s="452"/>
      <c r="I261" s="452"/>
      <c r="J261" s="452"/>
      <c r="K261" s="452"/>
      <c r="L261" s="452"/>
      <c r="M261" s="452"/>
      <c r="N261" s="452"/>
      <c r="O261" s="452"/>
      <c r="P261" s="276">
        <v>16452.88</v>
      </c>
      <c r="HY261" s="240"/>
      <c r="HZ261" s="240"/>
      <c r="IA261" s="240"/>
      <c r="IB261" s="240"/>
      <c r="IC261" s="240"/>
      <c r="ID261" s="240"/>
      <c r="IE261" s="213"/>
      <c r="IF261" s="213"/>
      <c r="IG261" s="213"/>
      <c r="IH261" s="240"/>
      <c r="II261" s="213"/>
      <c r="IJ261" s="240"/>
      <c r="JA261" s="213"/>
      <c r="JB261" s="240"/>
      <c r="JC261" s="212" t="s">
        <v>647</v>
      </c>
      <c r="JD261" s="240"/>
      <c r="JE261" s="240"/>
    </row>
    <row r="262" spans="1:267" s="208" customFormat="1" ht="15" x14ac:dyDescent="0.25">
      <c r="A262" s="255"/>
      <c r="B262" s="211"/>
      <c r="C262" s="452" t="s">
        <v>648</v>
      </c>
      <c r="D262" s="452"/>
      <c r="E262" s="452"/>
      <c r="F262" s="452"/>
      <c r="G262" s="452"/>
      <c r="H262" s="452"/>
      <c r="I262" s="452"/>
      <c r="J262" s="452"/>
      <c r="K262" s="452"/>
      <c r="L262" s="452"/>
      <c r="M262" s="452"/>
      <c r="N262" s="452"/>
      <c r="O262" s="452"/>
      <c r="P262" s="276">
        <v>16452.88</v>
      </c>
      <c r="HY262" s="240"/>
      <c r="HZ262" s="240"/>
      <c r="IA262" s="240"/>
      <c r="IB262" s="240"/>
      <c r="IC262" s="240"/>
      <c r="ID262" s="240"/>
      <c r="IE262" s="213"/>
      <c r="IF262" s="213"/>
      <c r="IG262" s="213"/>
      <c r="IH262" s="240"/>
      <c r="II262" s="213"/>
      <c r="IJ262" s="240"/>
      <c r="JA262" s="213"/>
      <c r="JB262" s="240"/>
      <c r="JC262" s="212" t="s">
        <v>648</v>
      </c>
      <c r="JD262" s="240"/>
      <c r="JE262" s="240"/>
    </row>
    <row r="263" spans="1:267" s="208" customFormat="1" ht="15" x14ac:dyDescent="0.25">
      <c r="A263" s="255"/>
      <c r="B263" s="211"/>
      <c r="C263" s="452" t="s">
        <v>649</v>
      </c>
      <c r="D263" s="452"/>
      <c r="E263" s="452"/>
      <c r="F263" s="452"/>
      <c r="G263" s="452"/>
      <c r="H263" s="452"/>
      <c r="I263" s="452"/>
      <c r="J263" s="452"/>
      <c r="K263" s="452"/>
      <c r="L263" s="452"/>
      <c r="M263" s="452"/>
      <c r="N263" s="452"/>
      <c r="O263" s="452"/>
      <c r="P263" s="277"/>
      <c r="HY263" s="240"/>
      <c r="HZ263" s="240"/>
      <c r="IA263" s="240"/>
      <c r="IB263" s="240"/>
      <c r="IC263" s="240"/>
      <c r="ID263" s="240"/>
      <c r="IE263" s="213"/>
      <c r="IF263" s="213"/>
      <c r="IG263" s="213"/>
      <c r="IH263" s="240"/>
      <c r="II263" s="213"/>
      <c r="IJ263" s="240"/>
      <c r="JA263" s="213"/>
      <c r="JB263" s="240"/>
      <c r="JC263" s="212" t="s">
        <v>649</v>
      </c>
      <c r="JD263" s="240"/>
      <c r="JE263" s="240"/>
    </row>
    <row r="264" spans="1:267" s="208" customFormat="1" ht="15" x14ac:dyDescent="0.25">
      <c r="A264" s="255"/>
      <c r="B264" s="211"/>
      <c r="C264" s="452" t="s">
        <v>650</v>
      </c>
      <c r="D264" s="452"/>
      <c r="E264" s="452"/>
      <c r="F264" s="452"/>
      <c r="G264" s="452"/>
      <c r="H264" s="452"/>
      <c r="I264" s="452"/>
      <c r="J264" s="452"/>
      <c r="K264" s="452"/>
      <c r="L264" s="452"/>
      <c r="M264" s="452"/>
      <c r="N264" s="452"/>
      <c r="O264" s="452"/>
      <c r="P264" s="276">
        <v>7834.7</v>
      </c>
      <c r="HY264" s="240"/>
      <c r="HZ264" s="240"/>
      <c r="IA264" s="240"/>
      <c r="IB264" s="240"/>
      <c r="IC264" s="240"/>
      <c r="ID264" s="240"/>
      <c r="IE264" s="213"/>
      <c r="IF264" s="213"/>
      <c r="IG264" s="213"/>
      <c r="IH264" s="240"/>
      <c r="II264" s="213"/>
      <c r="IJ264" s="240"/>
      <c r="JA264" s="213"/>
      <c r="JB264" s="240"/>
      <c r="JC264" s="212" t="s">
        <v>650</v>
      </c>
      <c r="JD264" s="240"/>
      <c r="JE264" s="240"/>
    </row>
    <row r="265" spans="1:267" s="208" customFormat="1" ht="15" x14ac:dyDescent="0.25">
      <c r="A265" s="255"/>
      <c r="B265" s="211"/>
      <c r="C265" s="452" t="s">
        <v>651</v>
      </c>
      <c r="D265" s="452"/>
      <c r="E265" s="452"/>
      <c r="F265" s="452"/>
      <c r="G265" s="452"/>
      <c r="H265" s="452"/>
      <c r="I265" s="452"/>
      <c r="J265" s="452"/>
      <c r="K265" s="452"/>
      <c r="L265" s="452"/>
      <c r="M265" s="452"/>
      <c r="N265" s="452"/>
      <c r="O265" s="452"/>
      <c r="P265" s="276">
        <v>5797.68</v>
      </c>
      <c r="HY265" s="240"/>
      <c r="HZ265" s="240"/>
      <c r="IA265" s="240"/>
      <c r="IB265" s="240"/>
      <c r="IC265" s="240"/>
      <c r="ID265" s="240"/>
      <c r="IE265" s="213"/>
      <c r="IF265" s="213"/>
      <c r="IG265" s="213"/>
      <c r="IH265" s="240"/>
      <c r="II265" s="213"/>
      <c r="IJ265" s="240"/>
      <c r="JA265" s="213"/>
      <c r="JB265" s="240"/>
      <c r="JC265" s="212" t="s">
        <v>651</v>
      </c>
      <c r="JD265" s="240"/>
      <c r="JE265" s="240"/>
    </row>
    <row r="266" spans="1:267" s="208" customFormat="1" ht="15" x14ac:dyDescent="0.25">
      <c r="A266" s="255"/>
      <c r="B266" s="211"/>
      <c r="C266" s="452" t="s">
        <v>652</v>
      </c>
      <c r="D266" s="452"/>
      <c r="E266" s="452"/>
      <c r="F266" s="452"/>
      <c r="G266" s="452"/>
      <c r="H266" s="452"/>
      <c r="I266" s="452"/>
      <c r="J266" s="452"/>
      <c r="K266" s="452"/>
      <c r="L266" s="452"/>
      <c r="M266" s="452"/>
      <c r="N266" s="452"/>
      <c r="O266" s="452"/>
      <c r="P266" s="276">
        <v>2820.5</v>
      </c>
      <c r="HY266" s="240"/>
      <c r="HZ266" s="240"/>
      <c r="IA266" s="240"/>
      <c r="IB266" s="240"/>
      <c r="IC266" s="240"/>
      <c r="ID266" s="240"/>
      <c r="IE266" s="213"/>
      <c r="IF266" s="213"/>
      <c r="IG266" s="213"/>
      <c r="IH266" s="240"/>
      <c r="II266" s="213"/>
      <c r="IJ266" s="240"/>
      <c r="JA266" s="213"/>
      <c r="JB266" s="240"/>
      <c r="JC266" s="212" t="s">
        <v>652</v>
      </c>
      <c r="JD266" s="240"/>
      <c r="JE266" s="240"/>
    </row>
    <row r="267" spans="1:267" s="208" customFormat="1" ht="15" x14ac:dyDescent="0.25">
      <c r="A267" s="255"/>
      <c r="B267" s="211"/>
      <c r="C267" s="452" t="s">
        <v>623</v>
      </c>
      <c r="D267" s="452"/>
      <c r="E267" s="452"/>
      <c r="F267" s="452"/>
      <c r="G267" s="452"/>
      <c r="H267" s="452"/>
      <c r="I267" s="452"/>
      <c r="J267" s="452"/>
      <c r="K267" s="452"/>
      <c r="L267" s="452"/>
      <c r="M267" s="452"/>
      <c r="N267" s="452"/>
      <c r="O267" s="452"/>
      <c r="P267" s="276">
        <v>7834.7</v>
      </c>
      <c r="HY267" s="240"/>
      <c r="HZ267" s="240"/>
      <c r="IA267" s="240"/>
      <c r="IB267" s="240"/>
      <c r="IC267" s="240"/>
      <c r="ID267" s="240"/>
      <c r="IE267" s="213"/>
      <c r="IF267" s="213"/>
      <c r="IG267" s="213"/>
      <c r="IH267" s="240"/>
      <c r="II267" s="213"/>
      <c r="IJ267" s="240"/>
      <c r="JA267" s="213"/>
      <c r="JB267" s="240"/>
      <c r="JC267" s="212" t="s">
        <v>623</v>
      </c>
      <c r="JD267" s="240"/>
      <c r="JE267" s="240"/>
    </row>
    <row r="268" spans="1:267" s="208" customFormat="1" ht="15" x14ac:dyDescent="0.25">
      <c r="A268" s="255"/>
      <c r="B268" s="211"/>
      <c r="C268" s="452" t="s">
        <v>624</v>
      </c>
      <c r="D268" s="452"/>
      <c r="E268" s="452"/>
      <c r="F268" s="452"/>
      <c r="G268" s="452"/>
      <c r="H268" s="452"/>
      <c r="I268" s="452"/>
      <c r="J268" s="452"/>
      <c r="K268" s="452"/>
      <c r="L268" s="452"/>
      <c r="M268" s="452"/>
      <c r="N268" s="452"/>
      <c r="O268" s="452"/>
      <c r="P268" s="276">
        <v>5797.68</v>
      </c>
      <c r="HY268" s="240"/>
      <c r="HZ268" s="240"/>
      <c r="IA268" s="240"/>
      <c r="IB268" s="240"/>
      <c r="IC268" s="240"/>
      <c r="ID268" s="240"/>
      <c r="IE268" s="213"/>
      <c r="IF268" s="213"/>
      <c r="IG268" s="213"/>
      <c r="IH268" s="240"/>
      <c r="II268" s="213"/>
      <c r="IJ268" s="240"/>
      <c r="JA268" s="213"/>
      <c r="JB268" s="240"/>
      <c r="JC268" s="212" t="s">
        <v>624</v>
      </c>
      <c r="JD268" s="240"/>
      <c r="JE268" s="240"/>
    </row>
    <row r="269" spans="1:267" s="208" customFormat="1" ht="15" x14ac:dyDescent="0.25">
      <c r="A269" s="255"/>
      <c r="B269" s="211"/>
      <c r="C269" s="452" t="s">
        <v>625</v>
      </c>
      <c r="D269" s="452"/>
      <c r="E269" s="452"/>
      <c r="F269" s="452"/>
      <c r="G269" s="452"/>
      <c r="H269" s="452"/>
      <c r="I269" s="452"/>
      <c r="J269" s="452"/>
      <c r="K269" s="452"/>
      <c r="L269" s="452"/>
      <c r="M269" s="452"/>
      <c r="N269" s="452"/>
      <c r="O269" s="452"/>
      <c r="P269" s="276">
        <v>2820.5</v>
      </c>
      <c r="HY269" s="240"/>
      <c r="HZ269" s="240"/>
      <c r="IA269" s="240"/>
      <c r="IB269" s="240"/>
      <c r="IC269" s="240"/>
      <c r="ID269" s="240"/>
      <c r="IE269" s="213"/>
      <c r="IF269" s="213"/>
      <c r="IG269" s="213"/>
      <c r="IH269" s="240"/>
      <c r="II269" s="213"/>
      <c r="IJ269" s="240"/>
      <c r="JA269" s="213"/>
      <c r="JB269" s="240"/>
      <c r="JC269" s="212" t="s">
        <v>625</v>
      </c>
      <c r="JD269" s="240"/>
      <c r="JE269" s="240"/>
    </row>
    <row r="270" spans="1:267" s="208" customFormat="1" ht="15" x14ac:dyDescent="0.25">
      <c r="A270" s="255"/>
      <c r="B270" s="272"/>
      <c r="C270" s="487" t="s">
        <v>653</v>
      </c>
      <c r="D270" s="487"/>
      <c r="E270" s="487"/>
      <c r="F270" s="487"/>
      <c r="G270" s="487"/>
      <c r="H270" s="487"/>
      <c r="I270" s="487"/>
      <c r="J270" s="487"/>
      <c r="K270" s="487"/>
      <c r="L270" s="487"/>
      <c r="M270" s="487"/>
      <c r="N270" s="487"/>
      <c r="O270" s="487"/>
      <c r="P270" s="279">
        <v>16452.88</v>
      </c>
      <c r="Q270" s="280"/>
      <c r="R270" s="281"/>
      <c r="HY270" s="240"/>
      <c r="HZ270" s="240"/>
      <c r="IA270" s="240"/>
      <c r="IB270" s="240"/>
      <c r="IC270" s="240"/>
      <c r="ID270" s="240"/>
      <c r="IE270" s="213"/>
      <c r="IF270" s="213"/>
      <c r="IG270" s="213"/>
      <c r="IH270" s="240"/>
      <c r="II270" s="213"/>
      <c r="IJ270" s="240"/>
      <c r="JA270" s="213"/>
      <c r="JB270" s="240"/>
      <c r="JD270" s="240" t="s">
        <v>653</v>
      </c>
      <c r="JE270" s="240"/>
    </row>
    <row r="271" spans="1:267" s="208" customFormat="1" ht="0.75" customHeight="1" x14ac:dyDescent="0.25">
      <c r="A271" s="282"/>
      <c r="B271" s="283"/>
      <c r="C271" s="284"/>
      <c r="D271" s="284"/>
      <c r="E271" s="284"/>
      <c r="F271" s="284"/>
      <c r="G271" s="284"/>
      <c r="H271" s="284"/>
      <c r="I271" s="284"/>
      <c r="J271" s="284"/>
      <c r="K271" s="285"/>
      <c r="L271" s="284"/>
      <c r="M271" s="284"/>
      <c r="N271" s="284"/>
      <c r="O271" s="284"/>
      <c r="P271" s="286"/>
      <c r="Q271" s="287"/>
      <c r="R271" s="281"/>
      <c r="HY271" s="240"/>
      <c r="HZ271" s="240"/>
      <c r="IA271" s="240"/>
      <c r="IB271" s="240"/>
      <c r="IC271" s="240"/>
      <c r="ID271" s="240"/>
      <c r="IE271" s="213"/>
      <c r="IF271" s="213"/>
      <c r="IG271" s="213"/>
      <c r="IH271" s="240"/>
      <c r="II271" s="213"/>
      <c r="IJ271" s="240"/>
      <c r="JA271" s="213"/>
      <c r="JB271" s="240"/>
      <c r="JD271" s="240"/>
      <c r="JE271" s="240"/>
    </row>
    <row r="272" spans="1:267" s="208" customFormat="1" ht="15" x14ac:dyDescent="0.25">
      <c r="A272" s="255"/>
      <c r="B272" s="272"/>
      <c r="C272" s="487" t="s">
        <v>504</v>
      </c>
      <c r="D272" s="487"/>
      <c r="E272" s="487"/>
      <c r="F272" s="487"/>
      <c r="G272" s="487"/>
      <c r="H272" s="487"/>
      <c r="I272" s="487"/>
      <c r="J272" s="487"/>
      <c r="K272" s="487"/>
      <c r="L272" s="487"/>
      <c r="M272" s="487"/>
      <c r="N272" s="487"/>
      <c r="O272" s="487"/>
      <c r="P272" s="273"/>
      <c r="Q272" s="274"/>
      <c r="R272" s="275"/>
      <c r="JG272" s="240" t="s">
        <v>504</v>
      </c>
    </row>
    <row r="273" spans="1:268" s="208" customFormat="1" ht="15" x14ac:dyDescent="0.25">
      <c r="A273" s="255"/>
      <c r="B273" s="211"/>
      <c r="C273" s="452" t="s">
        <v>555</v>
      </c>
      <c r="D273" s="452"/>
      <c r="E273" s="452"/>
      <c r="F273" s="452"/>
      <c r="G273" s="452"/>
      <c r="H273" s="452"/>
      <c r="I273" s="452"/>
      <c r="J273" s="452"/>
      <c r="K273" s="452"/>
      <c r="L273" s="452"/>
      <c r="M273" s="452"/>
      <c r="N273" s="452"/>
      <c r="O273" s="452"/>
      <c r="P273" s="276">
        <v>103599.55</v>
      </c>
      <c r="Q273" s="274"/>
      <c r="R273" s="289"/>
      <c r="JG273" s="240"/>
      <c r="JH273" s="212" t="s">
        <v>555</v>
      </c>
    </row>
    <row r="274" spans="1:268" s="208" customFormat="1" ht="15" x14ac:dyDescent="0.25">
      <c r="A274" s="255"/>
      <c r="B274" s="211"/>
      <c r="C274" s="452" t="s">
        <v>505</v>
      </c>
      <c r="D274" s="452"/>
      <c r="E274" s="452"/>
      <c r="F274" s="452"/>
      <c r="G274" s="452"/>
      <c r="H274" s="452"/>
      <c r="I274" s="452"/>
      <c r="J274" s="452"/>
      <c r="K274" s="452"/>
      <c r="L274" s="452"/>
      <c r="M274" s="452"/>
      <c r="N274" s="452"/>
      <c r="O274" s="452"/>
      <c r="P274" s="277"/>
      <c r="Q274" s="274"/>
      <c r="R274" s="289"/>
      <c r="JG274" s="240"/>
      <c r="JH274" s="212" t="s">
        <v>505</v>
      </c>
    </row>
    <row r="275" spans="1:268" s="208" customFormat="1" ht="15" x14ac:dyDescent="0.25">
      <c r="A275" s="255"/>
      <c r="B275" s="211"/>
      <c r="C275" s="452" t="s">
        <v>506</v>
      </c>
      <c r="D275" s="452"/>
      <c r="E275" s="452"/>
      <c r="F275" s="452"/>
      <c r="G275" s="452"/>
      <c r="H275" s="452"/>
      <c r="I275" s="452"/>
      <c r="J275" s="452"/>
      <c r="K275" s="452"/>
      <c r="L275" s="452"/>
      <c r="M275" s="452"/>
      <c r="N275" s="452"/>
      <c r="O275" s="452"/>
      <c r="P275" s="276">
        <v>40588.559999999998</v>
      </c>
      <c r="Q275" s="274"/>
      <c r="R275" s="289"/>
      <c r="JG275" s="240"/>
      <c r="JH275" s="212" t="s">
        <v>506</v>
      </c>
    </row>
    <row r="276" spans="1:268" s="208" customFormat="1" ht="15" x14ac:dyDescent="0.25">
      <c r="A276" s="255"/>
      <c r="B276" s="211"/>
      <c r="C276" s="452" t="s">
        <v>507</v>
      </c>
      <c r="D276" s="452"/>
      <c r="E276" s="452"/>
      <c r="F276" s="452"/>
      <c r="G276" s="452"/>
      <c r="H276" s="452"/>
      <c r="I276" s="452"/>
      <c r="J276" s="452"/>
      <c r="K276" s="452"/>
      <c r="L276" s="452"/>
      <c r="M276" s="452"/>
      <c r="N276" s="452"/>
      <c r="O276" s="452"/>
      <c r="P276" s="276">
        <v>12643.6</v>
      </c>
      <c r="Q276" s="274"/>
      <c r="R276" s="289"/>
      <c r="JG276" s="240"/>
      <c r="JH276" s="212" t="s">
        <v>507</v>
      </c>
    </row>
    <row r="277" spans="1:268" s="208" customFormat="1" ht="15" x14ac:dyDescent="0.25">
      <c r="A277" s="255"/>
      <c r="B277" s="211"/>
      <c r="C277" s="452" t="s">
        <v>556</v>
      </c>
      <c r="D277" s="452"/>
      <c r="E277" s="452"/>
      <c r="F277" s="452"/>
      <c r="G277" s="452"/>
      <c r="H277" s="452"/>
      <c r="I277" s="452"/>
      <c r="J277" s="452"/>
      <c r="K277" s="452"/>
      <c r="L277" s="452"/>
      <c r="M277" s="452"/>
      <c r="N277" s="452"/>
      <c r="O277" s="452"/>
      <c r="P277" s="276">
        <v>3648.81</v>
      </c>
      <c r="Q277" s="274"/>
      <c r="R277" s="289"/>
      <c r="JG277" s="240"/>
      <c r="JH277" s="212" t="s">
        <v>556</v>
      </c>
    </row>
    <row r="278" spans="1:268" s="208" customFormat="1" ht="15" x14ac:dyDescent="0.25">
      <c r="A278" s="255"/>
      <c r="B278" s="211"/>
      <c r="C278" s="452" t="s">
        <v>508</v>
      </c>
      <c r="D278" s="452"/>
      <c r="E278" s="452"/>
      <c r="F278" s="452"/>
      <c r="G278" s="452"/>
      <c r="H278" s="452"/>
      <c r="I278" s="452"/>
      <c r="J278" s="452"/>
      <c r="K278" s="452"/>
      <c r="L278" s="452"/>
      <c r="M278" s="452"/>
      <c r="N278" s="452"/>
      <c r="O278" s="452"/>
      <c r="P278" s="276">
        <v>46718.58</v>
      </c>
      <c r="Q278" s="274"/>
      <c r="R278" s="289"/>
      <c r="JG278" s="240"/>
      <c r="JH278" s="212" t="s">
        <v>508</v>
      </c>
    </row>
    <row r="279" spans="1:268" s="208" customFormat="1" ht="15" x14ac:dyDescent="0.25">
      <c r="A279" s="255"/>
      <c r="B279" s="211"/>
      <c r="C279" s="452" t="s">
        <v>557</v>
      </c>
      <c r="D279" s="452"/>
      <c r="E279" s="452"/>
      <c r="F279" s="452"/>
      <c r="G279" s="452"/>
      <c r="H279" s="452"/>
      <c r="I279" s="452"/>
      <c r="J279" s="452"/>
      <c r="K279" s="452"/>
      <c r="L279" s="452"/>
      <c r="M279" s="452"/>
      <c r="N279" s="452"/>
      <c r="O279" s="452"/>
      <c r="P279" s="276">
        <v>110466.22</v>
      </c>
      <c r="Q279" s="274"/>
      <c r="R279" s="289"/>
      <c r="JG279" s="240"/>
      <c r="JH279" s="212" t="s">
        <v>557</v>
      </c>
    </row>
    <row r="280" spans="1:268" s="208" customFormat="1" ht="15" x14ac:dyDescent="0.25">
      <c r="A280" s="255"/>
      <c r="B280" s="211"/>
      <c r="C280" s="452" t="s">
        <v>505</v>
      </c>
      <c r="D280" s="452"/>
      <c r="E280" s="452"/>
      <c r="F280" s="452"/>
      <c r="G280" s="452"/>
      <c r="H280" s="452"/>
      <c r="I280" s="452"/>
      <c r="J280" s="452"/>
      <c r="K280" s="452"/>
      <c r="L280" s="452"/>
      <c r="M280" s="452"/>
      <c r="N280" s="452"/>
      <c r="O280" s="452"/>
      <c r="P280" s="277"/>
      <c r="Q280" s="274"/>
      <c r="R280" s="289"/>
      <c r="JG280" s="240"/>
      <c r="JH280" s="212" t="s">
        <v>505</v>
      </c>
    </row>
    <row r="281" spans="1:268" s="208" customFormat="1" ht="15" x14ac:dyDescent="0.25">
      <c r="A281" s="255"/>
      <c r="B281" s="211"/>
      <c r="C281" s="452" t="s">
        <v>509</v>
      </c>
      <c r="D281" s="452"/>
      <c r="E281" s="452"/>
      <c r="F281" s="452"/>
      <c r="G281" s="452"/>
      <c r="H281" s="452"/>
      <c r="I281" s="452"/>
      <c r="J281" s="452"/>
      <c r="K281" s="452"/>
      <c r="L281" s="452"/>
      <c r="M281" s="452"/>
      <c r="N281" s="452"/>
      <c r="O281" s="452"/>
      <c r="P281" s="276">
        <v>27609.77</v>
      </c>
      <c r="Q281" s="274"/>
      <c r="R281" s="289"/>
      <c r="JG281" s="240"/>
      <c r="JH281" s="212" t="s">
        <v>509</v>
      </c>
    </row>
    <row r="282" spans="1:268" s="208" customFormat="1" ht="15" x14ac:dyDescent="0.25">
      <c r="A282" s="255"/>
      <c r="B282" s="211"/>
      <c r="C282" s="452" t="s">
        <v>510</v>
      </c>
      <c r="D282" s="452"/>
      <c r="E282" s="452"/>
      <c r="F282" s="452"/>
      <c r="G282" s="452"/>
      <c r="H282" s="452"/>
      <c r="I282" s="452"/>
      <c r="J282" s="452"/>
      <c r="K282" s="452"/>
      <c r="L282" s="452"/>
      <c r="M282" s="452"/>
      <c r="N282" s="452"/>
      <c r="O282" s="452"/>
      <c r="P282" s="276">
        <v>11846.98</v>
      </c>
      <c r="Q282" s="274"/>
      <c r="R282" s="289"/>
      <c r="JG282" s="240"/>
      <c r="JH282" s="212" t="s">
        <v>510</v>
      </c>
    </row>
    <row r="283" spans="1:268" s="208" customFormat="1" ht="15" x14ac:dyDescent="0.25">
      <c r="A283" s="255"/>
      <c r="B283" s="211"/>
      <c r="C283" s="452" t="s">
        <v>558</v>
      </c>
      <c r="D283" s="452"/>
      <c r="E283" s="452"/>
      <c r="F283" s="452"/>
      <c r="G283" s="452"/>
      <c r="H283" s="452"/>
      <c r="I283" s="452"/>
      <c r="J283" s="452"/>
      <c r="K283" s="452"/>
      <c r="L283" s="452"/>
      <c r="M283" s="452"/>
      <c r="N283" s="452"/>
      <c r="O283" s="452"/>
      <c r="P283" s="276">
        <v>3390.42</v>
      </c>
      <c r="Q283" s="274"/>
      <c r="R283" s="289"/>
      <c r="JG283" s="240"/>
      <c r="JH283" s="212" t="s">
        <v>558</v>
      </c>
    </row>
    <row r="284" spans="1:268" s="208" customFormat="1" ht="15" x14ac:dyDescent="0.25">
      <c r="A284" s="255"/>
      <c r="B284" s="211"/>
      <c r="C284" s="452" t="s">
        <v>511</v>
      </c>
      <c r="D284" s="452"/>
      <c r="E284" s="452"/>
      <c r="F284" s="452"/>
      <c r="G284" s="452"/>
      <c r="H284" s="452"/>
      <c r="I284" s="452"/>
      <c r="J284" s="452"/>
      <c r="K284" s="452"/>
      <c r="L284" s="452"/>
      <c r="M284" s="452"/>
      <c r="N284" s="452"/>
      <c r="O284" s="452"/>
      <c r="P284" s="276">
        <v>22136.16</v>
      </c>
      <c r="Q284" s="274"/>
      <c r="R284" s="289"/>
      <c r="JG284" s="240"/>
      <c r="JH284" s="212" t="s">
        <v>511</v>
      </c>
    </row>
    <row r="285" spans="1:268" s="208" customFormat="1" ht="15" x14ac:dyDescent="0.25">
      <c r="A285" s="255"/>
      <c r="B285" s="211"/>
      <c r="C285" s="452" t="s">
        <v>512</v>
      </c>
      <c r="D285" s="452"/>
      <c r="E285" s="452"/>
      <c r="F285" s="452"/>
      <c r="G285" s="452"/>
      <c r="H285" s="452"/>
      <c r="I285" s="452"/>
      <c r="J285" s="452"/>
      <c r="K285" s="452"/>
      <c r="L285" s="452"/>
      <c r="M285" s="452"/>
      <c r="N285" s="452"/>
      <c r="O285" s="452"/>
      <c r="P285" s="276">
        <v>29851.85</v>
      </c>
      <c r="Q285" s="274"/>
      <c r="R285" s="289"/>
      <c r="JG285" s="240"/>
      <c r="JH285" s="212" t="s">
        <v>512</v>
      </c>
    </row>
    <row r="286" spans="1:268" s="208" customFormat="1" ht="15" x14ac:dyDescent="0.25">
      <c r="A286" s="255"/>
      <c r="B286" s="211"/>
      <c r="C286" s="452" t="s">
        <v>513</v>
      </c>
      <c r="D286" s="452"/>
      <c r="E286" s="452"/>
      <c r="F286" s="452"/>
      <c r="G286" s="452"/>
      <c r="H286" s="452"/>
      <c r="I286" s="452"/>
      <c r="J286" s="452"/>
      <c r="K286" s="452"/>
      <c r="L286" s="452"/>
      <c r="M286" s="452"/>
      <c r="N286" s="452"/>
      <c r="O286" s="452"/>
      <c r="P286" s="276">
        <v>15631.04</v>
      </c>
      <c r="Q286" s="274"/>
      <c r="R286" s="289"/>
      <c r="JG286" s="240"/>
      <c r="JH286" s="212" t="s">
        <v>513</v>
      </c>
    </row>
    <row r="287" spans="1:268" s="208" customFormat="1" ht="15" x14ac:dyDescent="0.25">
      <c r="A287" s="255"/>
      <c r="B287" s="211"/>
      <c r="C287" s="452" t="s">
        <v>622</v>
      </c>
      <c r="D287" s="452"/>
      <c r="E287" s="452"/>
      <c r="F287" s="452"/>
      <c r="G287" s="452"/>
      <c r="H287" s="452"/>
      <c r="I287" s="452"/>
      <c r="J287" s="452"/>
      <c r="K287" s="452"/>
      <c r="L287" s="452"/>
      <c r="M287" s="452"/>
      <c r="N287" s="452"/>
      <c r="O287" s="452"/>
      <c r="P287" s="276">
        <v>38777.199999999997</v>
      </c>
      <c r="Q287" s="274"/>
      <c r="R287" s="289"/>
      <c r="JG287" s="240"/>
      <c r="JH287" s="212" t="s">
        <v>622</v>
      </c>
    </row>
    <row r="288" spans="1:268" s="208" customFormat="1" ht="15" x14ac:dyDescent="0.25">
      <c r="A288" s="255"/>
      <c r="B288" s="211"/>
      <c r="C288" s="452" t="s">
        <v>505</v>
      </c>
      <c r="D288" s="452"/>
      <c r="E288" s="452"/>
      <c r="F288" s="452"/>
      <c r="G288" s="452"/>
      <c r="H288" s="452"/>
      <c r="I288" s="452"/>
      <c r="J288" s="452"/>
      <c r="K288" s="452"/>
      <c r="L288" s="452"/>
      <c r="M288" s="452"/>
      <c r="N288" s="452"/>
      <c r="O288" s="452"/>
      <c r="P288" s="277"/>
      <c r="Q288" s="274"/>
      <c r="R288" s="289"/>
      <c r="JG288" s="240"/>
      <c r="JH288" s="212" t="s">
        <v>505</v>
      </c>
    </row>
    <row r="289" spans="1:269" s="208" customFormat="1" ht="15" x14ac:dyDescent="0.25">
      <c r="A289" s="255"/>
      <c r="B289" s="211"/>
      <c r="C289" s="452" t="s">
        <v>509</v>
      </c>
      <c r="D289" s="452"/>
      <c r="E289" s="452"/>
      <c r="F289" s="452"/>
      <c r="G289" s="452"/>
      <c r="H289" s="452"/>
      <c r="I289" s="452"/>
      <c r="J289" s="452"/>
      <c r="K289" s="452"/>
      <c r="L289" s="452"/>
      <c r="M289" s="452"/>
      <c r="N289" s="452"/>
      <c r="O289" s="452"/>
      <c r="P289" s="276">
        <v>5144.09</v>
      </c>
      <c r="Q289" s="274"/>
      <c r="R289" s="289"/>
      <c r="JG289" s="240"/>
      <c r="JH289" s="212" t="s">
        <v>509</v>
      </c>
    </row>
    <row r="290" spans="1:269" s="208" customFormat="1" ht="15" x14ac:dyDescent="0.25">
      <c r="A290" s="255"/>
      <c r="B290" s="211"/>
      <c r="C290" s="452" t="s">
        <v>510</v>
      </c>
      <c r="D290" s="452"/>
      <c r="E290" s="452"/>
      <c r="F290" s="452"/>
      <c r="G290" s="452"/>
      <c r="H290" s="452"/>
      <c r="I290" s="452"/>
      <c r="J290" s="452"/>
      <c r="K290" s="452"/>
      <c r="L290" s="452"/>
      <c r="M290" s="452"/>
      <c r="N290" s="452"/>
      <c r="O290" s="452"/>
      <c r="P290" s="278">
        <v>796.62</v>
      </c>
      <c r="Q290" s="274"/>
      <c r="R290" s="289"/>
      <c r="JG290" s="240"/>
      <c r="JH290" s="212" t="s">
        <v>510</v>
      </c>
    </row>
    <row r="291" spans="1:269" s="208" customFormat="1" ht="15" x14ac:dyDescent="0.25">
      <c r="A291" s="255"/>
      <c r="B291" s="211"/>
      <c r="C291" s="452" t="s">
        <v>558</v>
      </c>
      <c r="D291" s="452"/>
      <c r="E291" s="452"/>
      <c r="F291" s="452"/>
      <c r="G291" s="452"/>
      <c r="H291" s="452"/>
      <c r="I291" s="452"/>
      <c r="J291" s="452"/>
      <c r="K291" s="452"/>
      <c r="L291" s="452"/>
      <c r="M291" s="452"/>
      <c r="N291" s="452"/>
      <c r="O291" s="452"/>
      <c r="P291" s="278">
        <v>258.39</v>
      </c>
      <c r="Q291" s="274"/>
      <c r="R291" s="289"/>
      <c r="JG291" s="240"/>
      <c r="JH291" s="212" t="s">
        <v>558</v>
      </c>
    </row>
    <row r="292" spans="1:269" s="208" customFormat="1" ht="15" x14ac:dyDescent="0.25">
      <c r="A292" s="255"/>
      <c r="B292" s="211"/>
      <c r="C292" s="452" t="s">
        <v>511</v>
      </c>
      <c r="D292" s="452"/>
      <c r="E292" s="452"/>
      <c r="F292" s="452"/>
      <c r="G292" s="452"/>
      <c r="H292" s="452"/>
      <c r="I292" s="452"/>
      <c r="J292" s="452"/>
      <c r="K292" s="452"/>
      <c r="L292" s="452"/>
      <c r="M292" s="452"/>
      <c r="N292" s="452"/>
      <c r="O292" s="452"/>
      <c r="P292" s="276">
        <v>24582.42</v>
      </c>
      <c r="Q292" s="274"/>
      <c r="R292" s="289"/>
      <c r="JG292" s="240"/>
      <c r="JH292" s="212" t="s">
        <v>511</v>
      </c>
    </row>
    <row r="293" spans="1:269" s="208" customFormat="1" ht="15" x14ac:dyDescent="0.25">
      <c r="A293" s="255"/>
      <c r="B293" s="211"/>
      <c r="C293" s="452" t="s">
        <v>512</v>
      </c>
      <c r="D293" s="452"/>
      <c r="E293" s="452"/>
      <c r="F293" s="452"/>
      <c r="G293" s="452"/>
      <c r="H293" s="452"/>
      <c r="I293" s="452"/>
      <c r="J293" s="452"/>
      <c r="K293" s="452"/>
      <c r="L293" s="452"/>
      <c r="M293" s="452"/>
      <c r="N293" s="452"/>
      <c r="O293" s="452"/>
      <c r="P293" s="276">
        <v>5240.41</v>
      </c>
      <c r="Q293" s="274"/>
      <c r="R293" s="289"/>
      <c r="JG293" s="240"/>
      <c r="JH293" s="212" t="s">
        <v>512</v>
      </c>
    </row>
    <row r="294" spans="1:269" s="208" customFormat="1" ht="15" x14ac:dyDescent="0.25">
      <c r="A294" s="255"/>
      <c r="B294" s="211"/>
      <c r="C294" s="452" t="s">
        <v>513</v>
      </c>
      <c r="D294" s="452"/>
      <c r="E294" s="452"/>
      <c r="F294" s="452"/>
      <c r="G294" s="452"/>
      <c r="H294" s="452"/>
      <c r="I294" s="452"/>
      <c r="J294" s="452"/>
      <c r="K294" s="452"/>
      <c r="L294" s="452"/>
      <c r="M294" s="452"/>
      <c r="N294" s="452"/>
      <c r="O294" s="452"/>
      <c r="P294" s="276">
        <v>2755.27</v>
      </c>
      <c r="Q294" s="274"/>
      <c r="R294" s="289"/>
      <c r="JG294" s="240"/>
      <c r="JH294" s="212" t="s">
        <v>513</v>
      </c>
    </row>
    <row r="295" spans="1:269" s="208" customFormat="1" ht="15" x14ac:dyDescent="0.25">
      <c r="A295" s="255"/>
      <c r="B295" s="211"/>
      <c r="C295" s="452" t="s">
        <v>702</v>
      </c>
      <c r="D295" s="452"/>
      <c r="E295" s="452"/>
      <c r="F295" s="452"/>
      <c r="G295" s="452"/>
      <c r="H295" s="452"/>
      <c r="I295" s="452"/>
      <c r="J295" s="452"/>
      <c r="K295" s="452"/>
      <c r="L295" s="452"/>
      <c r="M295" s="452"/>
      <c r="N295" s="452"/>
      <c r="O295" s="452"/>
      <c r="P295" s="276">
        <v>1258333.33</v>
      </c>
      <c r="Q295" s="274"/>
      <c r="R295" s="289"/>
      <c r="JG295" s="240"/>
      <c r="JH295" s="212" t="s">
        <v>702</v>
      </c>
    </row>
    <row r="296" spans="1:269" s="208" customFormat="1" ht="15" x14ac:dyDescent="0.25">
      <c r="A296" s="255"/>
      <c r="B296" s="211"/>
      <c r="C296" s="452" t="s">
        <v>703</v>
      </c>
      <c r="D296" s="452"/>
      <c r="E296" s="452"/>
      <c r="F296" s="452"/>
      <c r="G296" s="452"/>
      <c r="H296" s="452"/>
      <c r="I296" s="452"/>
      <c r="J296" s="452"/>
      <c r="K296" s="452"/>
      <c r="L296" s="452"/>
      <c r="M296" s="452"/>
      <c r="N296" s="452"/>
      <c r="O296" s="452"/>
      <c r="P296" s="276">
        <v>1258333.33</v>
      </c>
      <c r="Q296" s="274"/>
      <c r="R296" s="289"/>
      <c r="JG296" s="240"/>
      <c r="JH296" s="212" t="s">
        <v>703</v>
      </c>
    </row>
    <row r="297" spans="1:269" s="208" customFormat="1" ht="15" x14ac:dyDescent="0.25">
      <c r="A297" s="255"/>
      <c r="B297" s="211"/>
      <c r="C297" s="452" t="s">
        <v>647</v>
      </c>
      <c r="D297" s="452"/>
      <c r="E297" s="452"/>
      <c r="F297" s="452"/>
      <c r="G297" s="452"/>
      <c r="H297" s="452"/>
      <c r="I297" s="452"/>
      <c r="J297" s="452"/>
      <c r="K297" s="452"/>
      <c r="L297" s="452"/>
      <c r="M297" s="452"/>
      <c r="N297" s="452"/>
      <c r="O297" s="452"/>
      <c r="P297" s="276">
        <v>16452.88</v>
      </c>
      <c r="Q297" s="274"/>
      <c r="R297" s="289"/>
      <c r="JG297" s="240"/>
      <c r="JH297" s="212" t="s">
        <v>647</v>
      </c>
    </row>
    <row r="298" spans="1:269" s="208" customFormat="1" ht="15" x14ac:dyDescent="0.25">
      <c r="A298" s="255"/>
      <c r="B298" s="211"/>
      <c r="C298" s="452" t="s">
        <v>648</v>
      </c>
      <c r="D298" s="452"/>
      <c r="E298" s="452"/>
      <c r="F298" s="452"/>
      <c r="G298" s="452"/>
      <c r="H298" s="452"/>
      <c r="I298" s="452"/>
      <c r="J298" s="452"/>
      <c r="K298" s="452"/>
      <c r="L298" s="452"/>
      <c r="M298" s="452"/>
      <c r="N298" s="452"/>
      <c r="O298" s="452"/>
      <c r="P298" s="276">
        <v>16452.88</v>
      </c>
      <c r="Q298" s="274"/>
      <c r="R298" s="289"/>
      <c r="JG298" s="240"/>
      <c r="JH298" s="212" t="s">
        <v>648</v>
      </c>
    </row>
    <row r="299" spans="1:269" s="208" customFormat="1" ht="15" x14ac:dyDescent="0.25">
      <c r="A299" s="255"/>
      <c r="B299" s="211"/>
      <c r="C299" s="452" t="s">
        <v>649</v>
      </c>
      <c r="D299" s="452"/>
      <c r="E299" s="452"/>
      <c r="F299" s="452"/>
      <c r="G299" s="452"/>
      <c r="H299" s="452"/>
      <c r="I299" s="452"/>
      <c r="J299" s="452"/>
      <c r="K299" s="452"/>
      <c r="L299" s="452"/>
      <c r="M299" s="452"/>
      <c r="N299" s="452"/>
      <c r="O299" s="452"/>
      <c r="P299" s="277"/>
      <c r="Q299" s="274"/>
      <c r="R299" s="289"/>
      <c r="JG299" s="240"/>
      <c r="JH299" s="212" t="s">
        <v>649</v>
      </c>
    </row>
    <row r="300" spans="1:269" s="208" customFormat="1" ht="15" x14ac:dyDescent="0.25">
      <c r="A300" s="255"/>
      <c r="B300" s="211"/>
      <c r="C300" s="452" t="s">
        <v>650</v>
      </c>
      <c r="D300" s="452"/>
      <c r="E300" s="452"/>
      <c r="F300" s="452"/>
      <c r="G300" s="452"/>
      <c r="H300" s="452"/>
      <c r="I300" s="452"/>
      <c r="J300" s="452"/>
      <c r="K300" s="452"/>
      <c r="L300" s="452"/>
      <c r="M300" s="452"/>
      <c r="N300" s="452"/>
      <c r="O300" s="452"/>
      <c r="P300" s="276">
        <v>7834.7</v>
      </c>
      <c r="Q300" s="274"/>
      <c r="R300" s="289"/>
      <c r="JG300" s="240"/>
      <c r="JH300" s="212" t="s">
        <v>650</v>
      </c>
    </row>
    <row r="301" spans="1:269" s="208" customFormat="1" ht="15" x14ac:dyDescent="0.25">
      <c r="A301" s="255"/>
      <c r="B301" s="211"/>
      <c r="C301" s="452" t="s">
        <v>651</v>
      </c>
      <c r="D301" s="452"/>
      <c r="E301" s="452"/>
      <c r="F301" s="452"/>
      <c r="G301" s="452"/>
      <c r="H301" s="452"/>
      <c r="I301" s="452"/>
      <c r="J301" s="452"/>
      <c r="K301" s="452"/>
      <c r="L301" s="452"/>
      <c r="M301" s="452"/>
      <c r="N301" s="452"/>
      <c r="O301" s="452"/>
      <c r="P301" s="276">
        <v>5797.68</v>
      </c>
      <c r="Q301" s="274"/>
      <c r="R301" s="289"/>
      <c r="JG301" s="240"/>
      <c r="JH301" s="212" t="s">
        <v>651</v>
      </c>
    </row>
    <row r="302" spans="1:269" s="208" customFormat="1" ht="15" x14ac:dyDescent="0.25">
      <c r="A302" s="255"/>
      <c r="B302" s="211"/>
      <c r="C302" s="452" t="s">
        <v>652</v>
      </c>
      <c r="D302" s="452"/>
      <c r="E302" s="452"/>
      <c r="F302" s="452"/>
      <c r="G302" s="452"/>
      <c r="H302" s="452"/>
      <c r="I302" s="452"/>
      <c r="J302" s="452"/>
      <c r="K302" s="452"/>
      <c r="L302" s="452"/>
      <c r="M302" s="452"/>
      <c r="N302" s="452"/>
      <c r="O302" s="452"/>
      <c r="P302" s="276">
        <v>2820.5</v>
      </c>
      <c r="Q302" s="274"/>
      <c r="R302" s="289"/>
      <c r="JG302" s="240"/>
      <c r="JH302" s="212" t="s">
        <v>652</v>
      </c>
    </row>
    <row r="303" spans="1:269" s="208" customFormat="1" ht="15" x14ac:dyDescent="0.25">
      <c r="A303" s="255"/>
      <c r="B303" s="272"/>
      <c r="C303" s="487" t="s">
        <v>654</v>
      </c>
      <c r="D303" s="487"/>
      <c r="E303" s="487"/>
      <c r="F303" s="487"/>
      <c r="G303" s="487"/>
      <c r="H303" s="487"/>
      <c r="I303" s="487"/>
      <c r="J303" s="487"/>
      <c r="K303" s="487"/>
      <c r="L303" s="487"/>
      <c r="M303" s="487"/>
      <c r="N303" s="487"/>
      <c r="O303" s="487"/>
      <c r="P303" s="279">
        <v>1424029.63</v>
      </c>
      <c r="Q303" s="287"/>
      <c r="R303" s="290"/>
      <c r="JG303" s="240"/>
      <c r="JI303" s="240" t="s">
        <v>654</v>
      </c>
    </row>
    <row r="304" spans="1:269" s="208" customFormat="1" ht="15" x14ac:dyDescent="0.25">
      <c r="A304" s="255"/>
      <c r="B304" s="211"/>
      <c r="C304" s="452" t="s">
        <v>559</v>
      </c>
      <c r="D304" s="452"/>
      <c r="E304" s="452"/>
      <c r="F304" s="452"/>
      <c r="G304" s="452"/>
      <c r="H304" s="452"/>
      <c r="I304" s="452"/>
      <c r="J304" s="452"/>
      <c r="K304" s="452"/>
      <c r="L304" s="452"/>
      <c r="M304" s="452"/>
      <c r="N304" s="452"/>
      <c r="O304" s="452"/>
      <c r="P304" s="276">
        <v>44237.37</v>
      </c>
      <c r="Q304" s="274"/>
      <c r="R304" s="289"/>
      <c r="JG304" s="240"/>
      <c r="JH304" s="212" t="s">
        <v>559</v>
      </c>
      <c r="JI304" s="240"/>
    </row>
    <row r="305" spans="1:297" s="208" customFormat="1" ht="15" x14ac:dyDescent="0.25">
      <c r="A305" s="255"/>
      <c r="B305" s="211"/>
      <c r="C305" s="452" t="s">
        <v>560</v>
      </c>
      <c r="D305" s="452"/>
      <c r="E305" s="452"/>
      <c r="F305" s="452"/>
      <c r="G305" s="452"/>
      <c r="H305" s="452"/>
      <c r="I305" s="452"/>
      <c r="J305" s="452"/>
      <c r="K305" s="452"/>
      <c r="L305" s="452"/>
      <c r="M305" s="452"/>
      <c r="N305" s="452"/>
      <c r="O305" s="452"/>
      <c r="P305" s="276">
        <v>40889.94</v>
      </c>
      <c r="Q305" s="274"/>
      <c r="R305" s="289"/>
      <c r="JG305" s="240"/>
      <c r="JH305" s="212" t="s">
        <v>560</v>
      </c>
      <c r="JI305" s="240"/>
    </row>
    <row r="306" spans="1:297" s="208" customFormat="1" ht="15" x14ac:dyDescent="0.25">
      <c r="A306" s="255"/>
      <c r="B306" s="211"/>
      <c r="C306" s="452" t="s">
        <v>561</v>
      </c>
      <c r="D306" s="452"/>
      <c r="E306" s="452"/>
      <c r="F306" s="452"/>
      <c r="G306" s="452"/>
      <c r="H306" s="452"/>
      <c r="I306" s="452"/>
      <c r="J306" s="452"/>
      <c r="K306" s="452"/>
      <c r="L306" s="452"/>
      <c r="M306" s="452"/>
      <c r="N306" s="452"/>
      <c r="O306" s="452"/>
      <c r="P306" s="276">
        <v>21206.81</v>
      </c>
      <c r="Q306" s="274"/>
      <c r="R306" s="289"/>
      <c r="JG306" s="240"/>
      <c r="JH306" s="212" t="s">
        <v>561</v>
      </c>
      <c r="JI306" s="240"/>
    </row>
    <row r="307" spans="1:297" s="208" customFormat="1" ht="15" x14ac:dyDescent="0.25">
      <c r="A307" s="255"/>
      <c r="B307" s="211"/>
      <c r="C307" s="452" t="s">
        <v>562</v>
      </c>
      <c r="D307" s="452"/>
      <c r="E307" s="452"/>
      <c r="F307" s="452"/>
      <c r="G307" s="452"/>
      <c r="H307" s="452"/>
      <c r="I307" s="452"/>
      <c r="J307" s="452"/>
      <c r="K307" s="452"/>
      <c r="L307" s="452"/>
      <c r="M307" s="452"/>
      <c r="N307" s="452"/>
      <c r="O307" s="452"/>
      <c r="P307" s="276">
        <v>284805.93</v>
      </c>
      <c r="JG307" s="240"/>
      <c r="JI307" s="240"/>
      <c r="JJ307" s="212" t="s">
        <v>562</v>
      </c>
    </row>
    <row r="308" spans="1:297" s="208" customFormat="1" ht="15" x14ac:dyDescent="0.25">
      <c r="A308" s="255"/>
      <c r="B308" s="272"/>
      <c r="C308" s="487" t="s">
        <v>563</v>
      </c>
      <c r="D308" s="487"/>
      <c r="E308" s="487"/>
      <c r="F308" s="487"/>
      <c r="G308" s="487"/>
      <c r="H308" s="487"/>
      <c r="I308" s="487"/>
      <c r="J308" s="487"/>
      <c r="K308" s="487"/>
      <c r="L308" s="487"/>
      <c r="M308" s="487"/>
      <c r="N308" s="487"/>
      <c r="O308" s="487"/>
      <c r="P308" s="279">
        <v>1708835.56</v>
      </c>
      <c r="JG308" s="240"/>
      <c r="JI308" s="240"/>
      <c r="JK308" s="240" t="s">
        <v>563</v>
      </c>
    </row>
    <row r="309" spans="1:297" s="208" customFormat="1" ht="15.75" hidden="1" customHeight="1" x14ac:dyDescent="0.25">
      <c r="A309" s="206"/>
      <c r="B309" s="291"/>
      <c r="C309" s="292"/>
      <c r="D309" s="292"/>
      <c r="E309" s="292"/>
      <c r="F309" s="292"/>
      <c r="G309" s="292"/>
      <c r="H309" s="292"/>
      <c r="I309" s="292"/>
      <c r="J309" s="292"/>
      <c r="K309" s="292"/>
      <c r="L309" s="292"/>
      <c r="M309" s="292"/>
      <c r="N309" s="293"/>
      <c r="O309" s="294"/>
      <c r="P309" s="295"/>
    </row>
    <row r="310" spans="1:297" s="297" customFormat="1" ht="30" customHeight="1" x14ac:dyDescent="0.2">
      <c r="A310" s="331"/>
      <c r="B310" s="331"/>
      <c r="C310" s="331"/>
      <c r="D310" s="331"/>
      <c r="E310" s="331"/>
      <c r="F310" s="331"/>
      <c r="G310" s="331"/>
      <c r="H310" s="331"/>
      <c r="I310" s="331"/>
      <c r="J310" s="331"/>
      <c r="K310" s="331"/>
      <c r="L310" s="331"/>
      <c r="M310" s="331"/>
      <c r="N310" s="331"/>
      <c r="O310" s="331"/>
      <c r="P310" s="331"/>
      <c r="Q310" s="296"/>
      <c r="R310" s="296"/>
      <c r="AB310" s="298"/>
      <c r="AC310" s="298"/>
      <c r="AD310" s="298"/>
      <c r="AE310" s="298"/>
      <c r="AF310" s="298"/>
      <c r="AG310" s="298"/>
      <c r="AH310" s="298"/>
      <c r="AI310" s="298"/>
      <c r="AJ310" s="298"/>
      <c r="AK310" s="298"/>
      <c r="AL310" s="298"/>
      <c r="AM310" s="298"/>
      <c r="AN310" s="298"/>
      <c r="AO310" s="298"/>
      <c r="AP310" s="298"/>
      <c r="AQ310" s="298"/>
      <c r="AR310" s="298"/>
      <c r="AS310" s="298"/>
      <c r="AT310" s="298"/>
      <c r="AU310" s="298"/>
      <c r="AV310" s="298"/>
      <c r="AW310" s="298"/>
      <c r="AX310" s="298"/>
      <c r="AY310" s="298"/>
      <c r="AZ310" s="298"/>
      <c r="BA310" s="298"/>
      <c r="BB310" s="298"/>
      <c r="BC310" s="298"/>
      <c r="BD310" s="298"/>
      <c r="BE310" s="298"/>
      <c r="BF310" s="298"/>
      <c r="BG310" s="298"/>
      <c r="BH310" s="298"/>
      <c r="BI310" s="298"/>
      <c r="BJ310" s="298"/>
      <c r="BK310" s="298"/>
      <c r="BL310" s="298"/>
      <c r="BM310" s="298"/>
      <c r="BN310" s="298"/>
      <c r="BO310" s="298"/>
      <c r="BP310" s="298"/>
      <c r="BQ310" s="298"/>
      <c r="BR310" s="298"/>
      <c r="BS310" s="298"/>
      <c r="BT310" s="298"/>
      <c r="BU310" s="298"/>
      <c r="BV310" s="298"/>
      <c r="BW310" s="298"/>
      <c r="BX310" s="298"/>
      <c r="BY310" s="298"/>
      <c r="BZ310" s="298"/>
      <c r="CA310" s="298"/>
      <c r="CB310" s="298"/>
      <c r="CC310" s="298"/>
      <c r="CD310" s="298"/>
      <c r="CE310" s="298"/>
      <c r="CF310" s="298"/>
      <c r="CG310" s="298"/>
      <c r="CH310" s="298"/>
      <c r="CI310" s="298"/>
      <c r="CJ310" s="298"/>
      <c r="CK310" s="298"/>
      <c r="CL310" s="298"/>
      <c r="CM310" s="298"/>
      <c r="CN310" s="298"/>
      <c r="CO310" s="298"/>
      <c r="CP310" s="298"/>
      <c r="CQ310" s="298"/>
      <c r="CR310" s="298"/>
      <c r="CS310" s="298"/>
      <c r="CT310" s="298"/>
      <c r="CU310" s="298"/>
      <c r="CV310" s="298"/>
      <c r="CW310" s="298"/>
      <c r="CX310" s="298"/>
      <c r="CY310" s="298"/>
      <c r="CZ310" s="298"/>
      <c r="DA310" s="298"/>
      <c r="DB310" s="298"/>
      <c r="DC310" s="298"/>
      <c r="DD310" s="298"/>
      <c r="DE310" s="298"/>
      <c r="DF310" s="298"/>
      <c r="DG310" s="298"/>
      <c r="DH310" s="298"/>
      <c r="DI310" s="298"/>
      <c r="DJ310" s="298"/>
      <c r="DK310" s="298"/>
      <c r="DL310" s="298"/>
      <c r="DM310" s="298"/>
      <c r="DN310" s="298"/>
      <c r="DO310" s="298"/>
      <c r="DP310" s="298"/>
      <c r="DQ310" s="298"/>
      <c r="DR310" s="298"/>
      <c r="DS310" s="298"/>
      <c r="DT310" s="298"/>
      <c r="DU310" s="298"/>
      <c r="DV310" s="298"/>
      <c r="DW310" s="298"/>
      <c r="DX310" s="298"/>
      <c r="DY310" s="298"/>
      <c r="DZ310" s="298"/>
      <c r="EA310" s="298"/>
      <c r="EB310" s="298"/>
      <c r="EC310" s="298"/>
      <c r="ED310" s="298"/>
      <c r="EE310" s="298"/>
      <c r="EF310" s="298"/>
      <c r="EG310" s="298"/>
      <c r="EH310" s="298"/>
      <c r="EI310" s="298"/>
      <c r="EJ310" s="298"/>
      <c r="EK310" s="298"/>
      <c r="EL310" s="298"/>
      <c r="EM310" s="298"/>
      <c r="EN310" s="298"/>
      <c r="EO310" s="298"/>
      <c r="EP310" s="298"/>
      <c r="EQ310" s="298"/>
      <c r="ER310" s="298"/>
      <c r="ES310" s="298"/>
      <c r="ET310" s="298"/>
      <c r="EU310" s="298"/>
      <c r="EV310" s="298"/>
      <c r="EW310" s="298"/>
      <c r="EX310" s="298"/>
      <c r="EY310" s="298"/>
      <c r="EZ310" s="298"/>
      <c r="FA310" s="298"/>
      <c r="FB310" s="298"/>
      <c r="FC310" s="298"/>
      <c r="FD310" s="298"/>
      <c r="FE310" s="298"/>
      <c r="FF310" s="298"/>
      <c r="FG310" s="298"/>
      <c r="FH310" s="298"/>
      <c r="FI310" s="298"/>
      <c r="FJ310" s="298"/>
      <c r="FK310" s="298"/>
      <c r="FL310" s="298"/>
      <c r="FM310" s="298"/>
      <c r="FN310" s="298"/>
      <c r="FO310" s="298"/>
      <c r="FP310" s="298"/>
      <c r="FQ310" s="298"/>
      <c r="FR310" s="298"/>
      <c r="FS310" s="298"/>
      <c r="FT310" s="298"/>
      <c r="FU310" s="298"/>
      <c r="FV310" s="298"/>
      <c r="FW310" s="298"/>
      <c r="FX310" s="298"/>
      <c r="FY310" s="298"/>
      <c r="FZ310" s="298"/>
      <c r="GA310" s="298"/>
      <c r="GB310" s="298"/>
      <c r="GC310" s="298"/>
      <c r="GD310" s="298"/>
      <c r="GE310" s="298"/>
      <c r="GF310" s="298"/>
      <c r="GG310" s="298"/>
      <c r="GH310" s="298"/>
      <c r="GI310" s="298"/>
      <c r="GJ310" s="298"/>
      <c r="GK310" s="298"/>
      <c r="GL310" s="298"/>
      <c r="GM310" s="298"/>
      <c r="GN310" s="298"/>
      <c r="GO310" s="298"/>
      <c r="GP310" s="298"/>
      <c r="GQ310" s="298"/>
      <c r="GR310" s="298"/>
      <c r="GS310" s="298"/>
      <c r="GT310" s="298"/>
      <c r="GU310" s="298"/>
      <c r="GV310" s="298"/>
      <c r="GW310" s="298"/>
      <c r="GX310" s="298"/>
      <c r="GY310" s="298"/>
      <c r="GZ310" s="298"/>
      <c r="HA310" s="298"/>
      <c r="HB310" s="298"/>
      <c r="HC310" s="298"/>
      <c r="HD310" s="298"/>
      <c r="HE310" s="298"/>
      <c r="HF310" s="298"/>
      <c r="HG310" s="298"/>
      <c r="HH310" s="298"/>
      <c r="HI310" s="298"/>
      <c r="HJ310" s="298"/>
      <c r="HK310" s="298"/>
      <c r="HL310" s="298"/>
      <c r="HM310" s="298"/>
      <c r="HN310" s="298"/>
      <c r="HO310" s="298"/>
      <c r="HP310" s="298"/>
      <c r="HQ310" s="298"/>
      <c r="HR310" s="298"/>
      <c r="HS310" s="298"/>
      <c r="HT310" s="298"/>
      <c r="HU310" s="298"/>
      <c r="HV310" s="298"/>
      <c r="HW310" s="298"/>
      <c r="HX310" s="298"/>
      <c r="HY310" s="298"/>
      <c r="HZ310" s="298"/>
      <c r="IA310" s="298"/>
      <c r="IB310" s="298"/>
      <c r="IC310" s="298"/>
      <c r="ID310" s="298"/>
      <c r="IE310" s="298"/>
      <c r="IF310" s="298"/>
      <c r="IG310" s="298"/>
      <c r="IH310" s="298"/>
      <c r="II310" s="298"/>
      <c r="IJ310" s="298"/>
      <c r="IK310" s="298"/>
      <c r="IL310" s="298"/>
      <c r="IM310" s="298"/>
      <c r="IN310" s="298"/>
      <c r="IO310" s="298"/>
      <c r="IP310" s="298"/>
      <c r="IQ310" s="298"/>
      <c r="IR310" s="298"/>
      <c r="IS310" s="298"/>
      <c r="IT310" s="298"/>
      <c r="IU310" s="298"/>
      <c r="IV310" s="298"/>
      <c r="IW310" s="298"/>
      <c r="IX310" s="298"/>
      <c r="IY310" s="298"/>
      <c r="IZ310" s="298"/>
      <c r="JA310" s="298"/>
      <c r="JB310" s="298"/>
      <c r="JC310" s="298"/>
      <c r="JD310" s="298"/>
      <c r="JE310" s="298"/>
      <c r="JF310" s="298"/>
      <c r="JG310" s="298"/>
      <c r="JH310" s="298"/>
      <c r="JI310" s="298"/>
      <c r="JJ310" s="298"/>
      <c r="JK310" s="298"/>
      <c r="JL310" s="298"/>
      <c r="JM310" s="298"/>
      <c r="JN310" s="298"/>
      <c r="JO310" s="298"/>
      <c r="JP310" s="298"/>
      <c r="JQ310" s="298"/>
      <c r="JR310" s="298"/>
      <c r="JS310" s="298"/>
      <c r="JT310" s="298"/>
      <c r="JU310" s="298"/>
      <c r="JV310" s="298"/>
      <c r="JW310" s="298"/>
      <c r="JX310" s="298"/>
      <c r="JY310" s="298"/>
      <c r="JZ310" s="298"/>
      <c r="KA310" s="298"/>
      <c r="KB310" s="298"/>
      <c r="KC310" s="298"/>
      <c r="KD310" s="298"/>
      <c r="KE310" s="298"/>
      <c r="KF310" s="298"/>
      <c r="KG310" s="298"/>
      <c r="KH310" s="298"/>
      <c r="KI310" s="298"/>
      <c r="KJ310" s="298"/>
      <c r="KK310" s="298"/>
    </row>
    <row r="311" spans="1:297" s="227" customFormat="1" ht="15" x14ac:dyDescent="0.25">
      <c r="A311" s="209"/>
      <c r="B311" s="299" t="s">
        <v>514</v>
      </c>
      <c r="C311" s="488" t="s">
        <v>715</v>
      </c>
      <c r="D311" s="488"/>
      <c r="E311" s="488"/>
      <c r="F311" s="488"/>
      <c r="G311" s="488"/>
      <c r="H311" s="488"/>
      <c r="I311" s="489" t="s">
        <v>564</v>
      </c>
      <c r="J311" s="489"/>
      <c r="K311" s="489"/>
      <c r="L311" s="489"/>
      <c r="M311" s="489"/>
      <c r="N311" s="489"/>
      <c r="O311" s="208"/>
      <c r="P311" s="208"/>
      <c r="Q311" s="216"/>
      <c r="R311" s="216"/>
      <c r="S311" s="208"/>
      <c r="T311" s="208"/>
      <c r="U311" s="208"/>
      <c r="V311" s="208"/>
      <c r="W311" s="208"/>
      <c r="X311" s="208"/>
      <c r="Y311" s="208"/>
      <c r="Z311" s="208"/>
      <c r="AA311" s="208"/>
      <c r="AB311" s="213"/>
      <c r="AC311" s="213"/>
      <c r="AD311" s="213"/>
      <c r="AE311" s="213"/>
      <c r="AF311" s="213"/>
      <c r="AG311" s="213"/>
      <c r="AH311" s="213"/>
      <c r="AI311" s="213"/>
      <c r="AJ311" s="213"/>
      <c r="AK311" s="213"/>
      <c r="AL311" s="213"/>
      <c r="AM311" s="213"/>
      <c r="AN311" s="213"/>
      <c r="AO311" s="213"/>
      <c r="AP311" s="213"/>
      <c r="AQ311" s="213"/>
      <c r="AR311" s="213"/>
      <c r="AS311" s="213"/>
      <c r="AT311" s="213"/>
      <c r="AU311" s="213"/>
      <c r="AV311" s="213"/>
      <c r="AW311" s="213"/>
      <c r="AX311" s="213"/>
      <c r="AY311" s="213"/>
      <c r="AZ311" s="213"/>
      <c r="BA311" s="213"/>
      <c r="BB311" s="213"/>
      <c r="BC311" s="213"/>
      <c r="BD311" s="213"/>
      <c r="BE311" s="213"/>
      <c r="BF311" s="213"/>
      <c r="BG311" s="213"/>
      <c r="BH311" s="213"/>
      <c r="BI311" s="213"/>
      <c r="BJ311" s="213"/>
      <c r="BK311" s="213"/>
      <c r="BL311" s="213"/>
      <c r="BM311" s="213"/>
      <c r="BN311" s="213"/>
      <c r="BO311" s="213"/>
      <c r="BP311" s="213"/>
      <c r="BQ311" s="213"/>
      <c r="BR311" s="213"/>
      <c r="BS311" s="213"/>
      <c r="BT311" s="213"/>
      <c r="BU311" s="213"/>
      <c r="BV311" s="213"/>
      <c r="BW311" s="213"/>
      <c r="BX311" s="213"/>
      <c r="BY311" s="213"/>
      <c r="BZ311" s="213"/>
      <c r="CA311" s="213"/>
      <c r="CB311" s="213"/>
      <c r="CC311" s="213"/>
      <c r="CD311" s="213"/>
      <c r="CE311" s="213"/>
      <c r="CF311" s="213"/>
      <c r="CG311" s="213"/>
      <c r="CH311" s="213"/>
      <c r="CI311" s="213"/>
      <c r="CJ311" s="213"/>
      <c r="CK311" s="213"/>
      <c r="CL311" s="213"/>
      <c r="CM311" s="213"/>
      <c r="CN311" s="213"/>
      <c r="CO311" s="213"/>
      <c r="CP311" s="213"/>
      <c r="CQ311" s="213"/>
      <c r="CR311" s="213"/>
      <c r="CS311" s="213"/>
      <c r="CT311" s="213"/>
      <c r="CU311" s="213"/>
      <c r="CV311" s="213"/>
      <c r="CW311" s="213"/>
      <c r="CX311" s="213"/>
      <c r="CY311" s="213"/>
      <c r="CZ311" s="213"/>
      <c r="DA311" s="213"/>
      <c r="DB311" s="213"/>
      <c r="DC311" s="213"/>
      <c r="DD311" s="213"/>
      <c r="DE311" s="213"/>
      <c r="DF311" s="213"/>
      <c r="DG311" s="213"/>
      <c r="DH311" s="213"/>
      <c r="DI311" s="213"/>
      <c r="DJ311" s="213"/>
      <c r="DK311" s="213"/>
      <c r="DL311" s="213"/>
      <c r="DM311" s="213"/>
      <c r="DN311" s="213"/>
      <c r="DO311" s="213"/>
      <c r="DP311" s="213"/>
      <c r="DQ311" s="213"/>
      <c r="DR311" s="213"/>
      <c r="DS311" s="213"/>
      <c r="DT311" s="213"/>
      <c r="DU311" s="213"/>
      <c r="DV311" s="213"/>
      <c r="DW311" s="213"/>
      <c r="DX311" s="213"/>
      <c r="DY311" s="213"/>
      <c r="DZ311" s="213"/>
      <c r="EA311" s="213"/>
      <c r="EB311" s="213"/>
      <c r="EC311" s="213"/>
      <c r="ED311" s="213"/>
      <c r="EE311" s="213"/>
      <c r="EF311" s="213"/>
      <c r="EG311" s="213"/>
      <c r="EH311" s="213"/>
      <c r="EI311" s="213"/>
      <c r="EJ311" s="213"/>
      <c r="EK311" s="213"/>
      <c r="EL311" s="213"/>
      <c r="EM311" s="213"/>
      <c r="EN311" s="213"/>
      <c r="EO311" s="213"/>
      <c r="EP311" s="213"/>
      <c r="EQ311" s="213"/>
      <c r="ER311" s="213"/>
      <c r="ES311" s="213"/>
      <c r="ET311" s="213"/>
      <c r="EU311" s="213"/>
      <c r="EV311" s="213"/>
      <c r="EW311" s="213"/>
      <c r="EX311" s="213"/>
      <c r="EY311" s="213"/>
      <c r="EZ311" s="213"/>
      <c r="FA311" s="213"/>
      <c r="FB311" s="213"/>
      <c r="FC311" s="213"/>
      <c r="FD311" s="213"/>
      <c r="FE311" s="213"/>
      <c r="FF311" s="213"/>
      <c r="FG311" s="213"/>
      <c r="FH311" s="213"/>
      <c r="FI311" s="213"/>
      <c r="FJ311" s="213"/>
      <c r="FK311" s="213"/>
      <c r="FL311" s="213"/>
      <c r="FM311" s="213"/>
      <c r="FN311" s="213"/>
      <c r="FO311" s="213"/>
      <c r="FP311" s="213"/>
      <c r="FQ311" s="213"/>
      <c r="FR311" s="213"/>
      <c r="FS311" s="213"/>
      <c r="FT311" s="213"/>
      <c r="FU311" s="213"/>
      <c r="FV311" s="213"/>
      <c r="FW311" s="213"/>
      <c r="FX311" s="213"/>
      <c r="FY311" s="213"/>
      <c r="FZ311" s="213"/>
      <c r="GA311" s="213"/>
      <c r="GB311" s="213"/>
      <c r="GC311" s="213"/>
      <c r="GD311" s="213"/>
      <c r="GE311" s="213"/>
      <c r="GF311" s="213"/>
      <c r="GG311" s="213"/>
      <c r="GH311" s="213"/>
      <c r="GI311" s="213"/>
      <c r="GJ311" s="213"/>
      <c r="GK311" s="213"/>
      <c r="GL311" s="213"/>
      <c r="GM311" s="213"/>
      <c r="GN311" s="213"/>
      <c r="GO311" s="213"/>
      <c r="GP311" s="213"/>
      <c r="GQ311" s="213"/>
      <c r="GR311" s="213"/>
      <c r="GS311" s="213"/>
      <c r="GT311" s="213"/>
      <c r="GU311" s="213"/>
      <c r="GV311" s="213"/>
      <c r="GW311" s="213"/>
      <c r="GX311" s="213"/>
      <c r="GY311" s="213"/>
      <c r="GZ311" s="213"/>
      <c r="HA311" s="213"/>
      <c r="HB311" s="213"/>
      <c r="HC311" s="213"/>
      <c r="HD311" s="213"/>
      <c r="HE311" s="213"/>
      <c r="HF311" s="213"/>
      <c r="HG311" s="213"/>
      <c r="HH311" s="213"/>
      <c r="HI311" s="213"/>
      <c r="HJ311" s="213"/>
      <c r="HK311" s="213"/>
      <c r="HL311" s="213"/>
      <c r="HM311" s="213"/>
      <c r="HN311" s="213"/>
      <c r="HO311" s="213"/>
      <c r="HP311" s="213"/>
      <c r="HQ311" s="213"/>
      <c r="HR311" s="213"/>
      <c r="HS311" s="213"/>
      <c r="HT311" s="213"/>
      <c r="HU311" s="213"/>
      <c r="HV311" s="213"/>
      <c r="HW311" s="213"/>
      <c r="HX311" s="213"/>
      <c r="HY311" s="213"/>
      <c r="HZ311" s="213"/>
      <c r="IA311" s="213"/>
      <c r="IB311" s="213"/>
      <c r="IC311" s="213"/>
      <c r="ID311" s="213"/>
      <c r="IE311" s="213"/>
      <c r="IF311" s="213"/>
      <c r="IG311" s="213"/>
      <c r="IH311" s="213"/>
      <c r="II311" s="213"/>
      <c r="IJ311" s="213"/>
      <c r="IK311" s="213"/>
      <c r="IL311" s="213"/>
      <c r="IM311" s="213"/>
      <c r="IN311" s="213"/>
      <c r="IO311" s="213"/>
      <c r="IP311" s="213"/>
      <c r="IQ311" s="213"/>
      <c r="IR311" s="213"/>
      <c r="IS311" s="213"/>
      <c r="IT311" s="213"/>
      <c r="IU311" s="213"/>
      <c r="IV311" s="213"/>
      <c r="IW311" s="213"/>
      <c r="IX311" s="213"/>
      <c r="IY311" s="213"/>
      <c r="IZ311" s="213"/>
      <c r="JA311" s="213"/>
      <c r="JB311" s="213"/>
      <c r="JC311" s="213"/>
      <c r="JD311" s="213"/>
      <c r="JE311" s="213"/>
      <c r="JF311" s="213"/>
      <c r="JG311" s="213"/>
      <c r="JH311" s="213"/>
      <c r="JI311" s="213"/>
      <c r="JJ311" s="213"/>
      <c r="JK311" s="213"/>
      <c r="JL311" s="213"/>
      <c r="JM311" s="213"/>
      <c r="JN311" s="213" t="s">
        <v>472</v>
      </c>
      <c r="JO311" s="213" t="s">
        <v>472</v>
      </c>
      <c r="JP311" s="213" t="s">
        <v>472</v>
      </c>
      <c r="JQ311" s="213" t="s">
        <v>472</v>
      </c>
      <c r="JR311" s="213" t="s">
        <v>472</v>
      </c>
      <c r="JS311" s="213" t="s">
        <v>472</v>
      </c>
      <c r="JT311" s="213" t="s">
        <v>472</v>
      </c>
      <c r="JU311" s="213" t="s">
        <v>472</v>
      </c>
      <c r="JV311" s="213" t="s">
        <v>472</v>
      </c>
      <c r="JW311" s="213" t="s">
        <v>472</v>
      </c>
      <c r="JX311" s="213" t="s">
        <v>472</v>
      </c>
      <c r="JY311" s="213" t="s">
        <v>472</v>
      </c>
      <c r="JZ311" s="213"/>
      <c r="KA311" s="213"/>
      <c r="KB311" s="213"/>
      <c r="KC311" s="213"/>
      <c r="KD311" s="213"/>
      <c r="KE311" s="213"/>
      <c r="KF311" s="213"/>
      <c r="KG311" s="213"/>
      <c r="KH311" s="213"/>
      <c r="KI311" s="213"/>
      <c r="KJ311" s="213"/>
      <c r="KK311" s="213"/>
    </row>
    <row r="312" spans="1:297" s="300" customFormat="1" ht="30" customHeight="1" x14ac:dyDescent="0.25">
      <c r="A312" s="218"/>
      <c r="B312" s="299"/>
      <c r="C312" s="490" t="s">
        <v>515</v>
      </c>
      <c r="D312" s="490"/>
      <c r="E312" s="490"/>
      <c r="F312" s="490"/>
      <c r="G312" s="490"/>
      <c r="H312" s="490"/>
      <c r="I312" s="490"/>
      <c r="J312" s="490"/>
      <c r="K312" s="490"/>
      <c r="L312" s="490"/>
      <c r="M312" s="490"/>
      <c r="N312" s="490"/>
      <c r="Q312" s="301"/>
      <c r="R312" s="301"/>
      <c r="AB312" s="302"/>
      <c r="AC312" s="302"/>
      <c r="AD312" s="302"/>
      <c r="AE312" s="302"/>
      <c r="AF312" s="302"/>
      <c r="AG312" s="302"/>
      <c r="AH312" s="302"/>
      <c r="AI312" s="302"/>
      <c r="AJ312" s="302"/>
      <c r="AK312" s="302"/>
      <c r="AL312" s="302"/>
      <c r="AM312" s="302"/>
      <c r="AN312" s="302"/>
      <c r="AO312" s="302"/>
      <c r="AP312" s="302"/>
      <c r="AQ312" s="302"/>
      <c r="AR312" s="302"/>
      <c r="AS312" s="302"/>
      <c r="AT312" s="302"/>
      <c r="AU312" s="302"/>
      <c r="AV312" s="302"/>
      <c r="AW312" s="302"/>
      <c r="AX312" s="302"/>
      <c r="AY312" s="302"/>
      <c r="AZ312" s="302"/>
      <c r="BA312" s="302"/>
      <c r="BB312" s="302"/>
      <c r="BC312" s="302"/>
      <c r="BD312" s="302"/>
      <c r="BE312" s="302"/>
      <c r="BF312" s="302"/>
      <c r="BG312" s="302"/>
      <c r="BH312" s="302"/>
      <c r="BI312" s="302"/>
      <c r="BJ312" s="302"/>
      <c r="BK312" s="302"/>
      <c r="BL312" s="302"/>
      <c r="BM312" s="302"/>
      <c r="BN312" s="302"/>
      <c r="BO312" s="302"/>
      <c r="BP312" s="302"/>
      <c r="BQ312" s="302"/>
      <c r="BR312" s="302"/>
      <c r="BS312" s="302"/>
      <c r="BT312" s="302"/>
      <c r="BU312" s="302"/>
      <c r="BV312" s="302"/>
      <c r="BW312" s="302"/>
      <c r="BX312" s="302"/>
      <c r="BY312" s="302"/>
      <c r="BZ312" s="302"/>
      <c r="CA312" s="302"/>
      <c r="CB312" s="302"/>
      <c r="CC312" s="302"/>
      <c r="CD312" s="302"/>
      <c r="CE312" s="302"/>
      <c r="CF312" s="302"/>
      <c r="CG312" s="302"/>
      <c r="CH312" s="302"/>
      <c r="CI312" s="302"/>
      <c r="CJ312" s="302"/>
      <c r="CK312" s="302"/>
      <c r="CL312" s="302"/>
      <c r="CM312" s="302"/>
      <c r="CN312" s="302"/>
      <c r="CO312" s="302"/>
      <c r="CP312" s="302"/>
      <c r="CQ312" s="302"/>
      <c r="CR312" s="302"/>
      <c r="CS312" s="302"/>
      <c r="CT312" s="302"/>
      <c r="CU312" s="302"/>
      <c r="CV312" s="302"/>
      <c r="CW312" s="302"/>
      <c r="CX312" s="302"/>
      <c r="CY312" s="302"/>
      <c r="CZ312" s="302"/>
      <c r="DA312" s="302"/>
      <c r="DB312" s="302"/>
      <c r="DC312" s="302"/>
      <c r="DD312" s="302"/>
      <c r="DE312" s="302"/>
      <c r="DF312" s="302"/>
      <c r="DG312" s="302"/>
      <c r="DH312" s="302"/>
      <c r="DI312" s="302"/>
      <c r="DJ312" s="302"/>
      <c r="DK312" s="302"/>
      <c r="DL312" s="302"/>
      <c r="DM312" s="302"/>
      <c r="DN312" s="302"/>
      <c r="DO312" s="302"/>
      <c r="DP312" s="302"/>
      <c r="DQ312" s="302"/>
      <c r="DR312" s="302"/>
      <c r="DS312" s="302"/>
      <c r="DT312" s="302"/>
      <c r="DU312" s="302"/>
      <c r="DV312" s="302"/>
      <c r="DW312" s="302"/>
      <c r="DX312" s="302"/>
      <c r="DY312" s="302"/>
      <c r="DZ312" s="302"/>
      <c r="EA312" s="302"/>
      <c r="EB312" s="302"/>
      <c r="EC312" s="302"/>
      <c r="ED312" s="302"/>
      <c r="EE312" s="302"/>
      <c r="EF312" s="302"/>
      <c r="EG312" s="302"/>
      <c r="EH312" s="302"/>
      <c r="EI312" s="302"/>
      <c r="EJ312" s="302"/>
      <c r="EK312" s="302"/>
      <c r="EL312" s="302"/>
      <c r="EM312" s="302"/>
      <c r="EN312" s="302"/>
      <c r="EO312" s="302"/>
      <c r="EP312" s="302"/>
      <c r="EQ312" s="302"/>
      <c r="ER312" s="302"/>
      <c r="ES312" s="302"/>
      <c r="ET312" s="302"/>
      <c r="EU312" s="302"/>
      <c r="EV312" s="302"/>
      <c r="EW312" s="302"/>
      <c r="EX312" s="302"/>
      <c r="EY312" s="302"/>
      <c r="EZ312" s="302"/>
      <c r="FA312" s="302"/>
      <c r="FB312" s="302"/>
      <c r="FC312" s="302"/>
      <c r="FD312" s="302"/>
      <c r="FE312" s="302"/>
      <c r="FF312" s="302"/>
      <c r="FG312" s="302"/>
      <c r="FH312" s="302"/>
      <c r="FI312" s="302"/>
      <c r="FJ312" s="302"/>
      <c r="FK312" s="302"/>
      <c r="FL312" s="302"/>
      <c r="FM312" s="302"/>
      <c r="FN312" s="302"/>
      <c r="FO312" s="302"/>
      <c r="FP312" s="302"/>
      <c r="FQ312" s="302"/>
      <c r="FR312" s="302"/>
      <c r="FS312" s="302"/>
      <c r="FT312" s="302"/>
      <c r="FU312" s="302"/>
      <c r="FV312" s="302"/>
      <c r="FW312" s="302"/>
      <c r="FX312" s="302"/>
      <c r="FY312" s="302"/>
      <c r="FZ312" s="302"/>
      <c r="GA312" s="302"/>
      <c r="GB312" s="302"/>
      <c r="GC312" s="302"/>
      <c r="GD312" s="302"/>
      <c r="GE312" s="302"/>
      <c r="GF312" s="302"/>
      <c r="GG312" s="302"/>
      <c r="GH312" s="302"/>
      <c r="GI312" s="302"/>
      <c r="GJ312" s="302"/>
      <c r="GK312" s="302"/>
      <c r="GL312" s="302"/>
      <c r="GM312" s="302"/>
      <c r="GN312" s="302"/>
      <c r="GO312" s="302"/>
      <c r="GP312" s="302"/>
      <c r="GQ312" s="302"/>
      <c r="GR312" s="302"/>
      <c r="GS312" s="302"/>
      <c r="GT312" s="302"/>
      <c r="GU312" s="302"/>
      <c r="GV312" s="302"/>
      <c r="GW312" s="302"/>
      <c r="GX312" s="302"/>
      <c r="GY312" s="302"/>
      <c r="GZ312" s="302"/>
      <c r="HA312" s="302"/>
      <c r="HB312" s="302"/>
      <c r="HC312" s="302"/>
      <c r="HD312" s="302"/>
      <c r="HE312" s="302"/>
      <c r="HF312" s="302"/>
      <c r="HG312" s="302"/>
      <c r="HH312" s="302"/>
      <c r="HI312" s="302"/>
      <c r="HJ312" s="302"/>
      <c r="HK312" s="302"/>
      <c r="HL312" s="302"/>
      <c r="HM312" s="302"/>
      <c r="HN312" s="302"/>
      <c r="HO312" s="302"/>
      <c r="HP312" s="302"/>
      <c r="HQ312" s="302"/>
      <c r="HR312" s="302"/>
      <c r="HS312" s="302"/>
      <c r="HT312" s="302"/>
      <c r="HU312" s="302"/>
      <c r="HV312" s="302"/>
      <c r="HW312" s="302"/>
      <c r="HX312" s="302"/>
      <c r="HY312" s="302"/>
      <c r="HZ312" s="302"/>
      <c r="IA312" s="302"/>
      <c r="IB312" s="302"/>
      <c r="IC312" s="302"/>
      <c r="ID312" s="302"/>
      <c r="IE312" s="302"/>
      <c r="IF312" s="302"/>
      <c r="IG312" s="302"/>
      <c r="IH312" s="302"/>
      <c r="II312" s="302"/>
      <c r="IJ312" s="302"/>
      <c r="IK312" s="302"/>
      <c r="IL312" s="302"/>
      <c r="IM312" s="302"/>
      <c r="IN312" s="302"/>
      <c r="IO312" s="302"/>
      <c r="IP312" s="302"/>
      <c r="IQ312" s="302"/>
      <c r="IR312" s="302"/>
      <c r="IS312" s="302"/>
      <c r="IT312" s="302"/>
      <c r="IU312" s="302"/>
      <c r="IV312" s="302"/>
      <c r="IW312" s="302"/>
      <c r="IX312" s="302"/>
      <c r="IY312" s="302"/>
      <c r="IZ312" s="302"/>
      <c r="JA312" s="302"/>
      <c r="JB312" s="302"/>
      <c r="JC312" s="302"/>
      <c r="JD312" s="302"/>
      <c r="JE312" s="302"/>
      <c r="JF312" s="302"/>
      <c r="JG312" s="302"/>
      <c r="JH312" s="302"/>
      <c r="JI312" s="302"/>
      <c r="JJ312" s="302"/>
      <c r="JK312" s="302"/>
      <c r="JL312" s="302"/>
      <c r="JM312" s="302"/>
      <c r="JN312" s="302"/>
      <c r="JO312" s="302"/>
      <c r="JP312" s="302"/>
      <c r="JQ312" s="302"/>
      <c r="JR312" s="302"/>
      <c r="JS312" s="302"/>
      <c r="JT312" s="302"/>
      <c r="JU312" s="302"/>
      <c r="JV312" s="302"/>
      <c r="JW312" s="302"/>
      <c r="JX312" s="302"/>
      <c r="JY312" s="302"/>
      <c r="JZ312" s="302"/>
      <c r="KA312" s="302"/>
      <c r="KB312" s="302"/>
      <c r="KC312" s="302"/>
      <c r="KD312" s="302"/>
      <c r="KE312" s="302"/>
      <c r="KF312" s="302"/>
      <c r="KG312" s="302"/>
      <c r="KH312" s="302"/>
      <c r="KI312" s="302"/>
      <c r="KJ312" s="302"/>
      <c r="KK312" s="302"/>
    </row>
    <row r="313" spans="1:297" s="227" customFormat="1" ht="15" x14ac:dyDescent="0.25">
      <c r="A313" s="209"/>
      <c r="B313" s="299" t="s">
        <v>516</v>
      </c>
      <c r="C313" s="488" t="s">
        <v>716</v>
      </c>
      <c r="D313" s="488"/>
      <c r="E313" s="488"/>
      <c r="F313" s="488"/>
      <c r="G313" s="488"/>
      <c r="H313" s="488"/>
      <c r="I313" s="489" t="s">
        <v>717</v>
      </c>
      <c r="J313" s="489"/>
      <c r="K313" s="489"/>
      <c r="L313" s="489"/>
      <c r="M313" s="489"/>
      <c r="N313" s="489"/>
      <c r="O313" s="208"/>
      <c r="P313" s="208"/>
      <c r="Q313" s="216"/>
      <c r="R313" s="216"/>
      <c r="S313" s="208"/>
      <c r="T313" s="208"/>
      <c r="U313" s="208"/>
      <c r="V313" s="208"/>
      <c r="W313" s="208"/>
      <c r="X313" s="208"/>
      <c r="Y313" s="208"/>
      <c r="Z313" s="208"/>
      <c r="AA313" s="208"/>
      <c r="AB313" s="213"/>
      <c r="AC313" s="213"/>
      <c r="AD313" s="213"/>
      <c r="AE313" s="213"/>
      <c r="AF313" s="213"/>
      <c r="AG313" s="213"/>
      <c r="AH313" s="213"/>
      <c r="AI313" s="213"/>
      <c r="AJ313" s="213"/>
      <c r="AK313" s="213"/>
      <c r="AL313" s="213"/>
      <c r="AM313" s="213"/>
      <c r="AN313" s="213"/>
      <c r="AO313" s="213"/>
      <c r="AP313" s="213"/>
      <c r="AQ313" s="213"/>
      <c r="AR313" s="213"/>
      <c r="AS313" s="213"/>
      <c r="AT313" s="213"/>
      <c r="AU313" s="213"/>
      <c r="AV313" s="213"/>
      <c r="AW313" s="213"/>
      <c r="AX313" s="213"/>
      <c r="AY313" s="213"/>
      <c r="AZ313" s="213"/>
      <c r="BA313" s="213"/>
      <c r="BB313" s="213"/>
      <c r="BC313" s="213"/>
      <c r="BD313" s="213"/>
      <c r="BE313" s="213"/>
      <c r="BF313" s="213"/>
      <c r="BG313" s="213"/>
      <c r="BH313" s="213"/>
      <c r="BI313" s="213"/>
      <c r="BJ313" s="213"/>
      <c r="BK313" s="213"/>
      <c r="BL313" s="213"/>
      <c r="BM313" s="213"/>
      <c r="BN313" s="213"/>
      <c r="BO313" s="213"/>
      <c r="BP313" s="213"/>
      <c r="BQ313" s="213"/>
      <c r="BR313" s="213"/>
      <c r="BS313" s="213"/>
      <c r="BT313" s="213"/>
      <c r="BU313" s="213"/>
      <c r="BV313" s="213"/>
      <c r="BW313" s="213"/>
      <c r="BX313" s="213"/>
      <c r="BY313" s="213"/>
      <c r="BZ313" s="213"/>
      <c r="CA313" s="213"/>
      <c r="CB313" s="213"/>
      <c r="CC313" s="213"/>
      <c r="CD313" s="213"/>
      <c r="CE313" s="213"/>
      <c r="CF313" s="213"/>
      <c r="CG313" s="213"/>
      <c r="CH313" s="213"/>
      <c r="CI313" s="213"/>
      <c r="CJ313" s="213"/>
      <c r="CK313" s="213"/>
      <c r="CL313" s="213"/>
      <c r="CM313" s="213"/>
      <c r="CN313" s="213"/>
      <c r="CO313" s="213"/>
      <c r="CP313" s="213"/>
      <c r="CQ313" s="213"/>
      <c r="CR313" s="213"/>
      <c r="CS313" s="213"/>
      <c r="CT313" s="213"/>
      <c r="CU313" s="213"/>
      <c r="CV313" s="213"/>
      <c r="CW313" s="213"/>
      <c r="CX313" s="213"/>
      <c r="CY313" s="213"/>
      <c r="CZ313" s="213"/>
      <c r="DA313" s="213"/>
      <c r="DB313" s="213"/>
      <c r="DC313" s="213"/>
      <c r="DD313" s="213"/>
      <c r="DE313" s="213"/>
      <c r="DF313" s="213"/>
      <c r="DG313" s="213"/>
      <c r="DH313" s="213"/>
      <c r="DI313" s="213"/>
      <c r="DJ313" s="213"/>
      <c r="DK313" s="213"/>
      <c r="DL313" s="213"/>
      <c r="DM313" s="213"/>
      <c r="DN313" s="213"/>
      <c r="DO313" s="213"/>
      <c r="DP313" s="213"/>
      <c r="DQ313" s="213"/>
      <c r="DR313" s="213"/>
      <c r="DS313" s="213"/>
      <c r="DT313" s="213"/>
      <c r="DU313" s="213"/>
      <c r="DV313" s="213"/>
      <c r="DW313" s="213"/>
      <c r="DX313" s="213"/>
      <c r="DY313" s="213"/>
      <c r="DZ313" s="213"/>
      <c r="EA313" s="213"/>
      <c r="EB313" s="213"/>
      <c r="EC313" s="213"/>
      <c r="ED313" s="213"/>
      <c r="EE313" s="213"/>
      <c r="EF313" s="213"/>
      <c r="EG313" s="213"/>
      <c r="EH313" s="213"/>
      <c r="EI313" s="213"/>
      <c r="EJ313" s="213"/>
      <c r="EK313" s="213"/>
      <c r="EL313" s="213"/>
      <c r="EM313" s="213"/>
      <c r="EN313" s="213"/>
      <c r="EO313" s="213"/>
      <c r="EP313" s="213"/>
      <c r="EQ313" s="213"/>
      <c r="ER313" s="213"/>
      <c r="ES313" s="213"/>
      <c r="ET313" s="213"/>
      <c r="EU313" s="213"/>
      <c r="EV313" s="213"/>
      <c r="EW313" s="213"/>
      <c r="EX313" s="213"/>
      <c r="EY313" s="213"/>
      <c r="EZ313" s="213"/>
      <c r="FA313" s="213"/>
      <c r="FB313" s="213"/>
      <c r="FC313" s="213"/>
      <c r="FD313" s="213"/>
      <c r="FE313" s="213"/>
      <c r="FF313" s="213"/>
      <c r="FG313" s="213"/>
      <c r="FH313" s="213"/>
      <c r="FI313" s="213"/>
      <c r="FJ313" s="213"/>
      <c r="FK313" s="213"/>
      <c r="FL313" s="213"/>
      <c r="FM313" s="213"/>
      <c r="FN313" s="213"/>
      <c r="FO313" s="213"/>
      <c r="FP313" s="213"/>
      <c r="FQ313" s="213"/>
      <c r="FR313" s="213"/>
      <c r="FS313" s="213"/>
      <c r="FT313" s="213"/>
      <c r="FU313" s="213"/>
      <c r="FV313" s="213"/>
      <c r="FW313" s="213"/>
      <c r="FX313" s="213"/>
      <c r="FY313" s="213"/>
      <c r="FZ313" s="213"/>
      <c r="GA313" s="213"/>
      <c r="GB313" s="213"/>
      <c r="GC313" s="213"/>
      <c r="GD313" s="213"/>
      <c r="GE313" s="213"/>
      <c r="GF313" s="213"/>
      <c r="GG313" s="213"/>
      <c r="GH313" s="213"/>
      <c r="GI313" s="213"/>
      <c r="GJ313" s="213"/>
      <c r="GK313" s="213"/>
      <c r="GL313" s="213"/>
      <c r="GM313" s="213"/>
      <c r="GN313" s="213"/>
      <c r="GO313" s="213"/>
      <c r="GP313" s="213"/>
      <c r="GQ313" s="213"/>
      <c r="GR313" s="213"/>
      <c r="GS313" s="213"/>
      <c r="GT313" s="213"/>
      <c r="GU313" s="213"/>
      <c r="GV313" s="213"/>
      <c r="GW313" s="213"/>
      <c r="GX313" s="213"/>
      <c r="GY313" s="213"/>
      <c r="GZ313" s="213"/>
      <c r="HA313" s="213"/>
      <c r="HB313" s="213"/>
      <c r="HC313" s="213"/>
      <c r="HD313" s="213"/>
      <c r="HE313" s="213"/>
      <c r="HF313" s="213"/>
      <c r="HG313" s="213"/>
      <c r="HH313" s="213"/>
      <c r="HI313" s="213"/>
      <c r="HJ313" s="213"/>
      <c r="HK313" s="213"/>
      <c r="HL313" s="213"/>
      <c r="HM313" s="213"/>
      <c r="HN313" s="213"/>
      <c r="HO313" s="213"/>
      <c r="HP313" s="213"/>
      <c r="HQ313" s="213"/>
      <c r="HR313" s="213"/>
      <c r="HS313" s="213"/>
      <c r="HT313" s="213"/>
      <c r="HU313" s="213"/>
      <c r="HV313" s="213"/>
      <c r="HW313" s="213"/>
      <c r="HX313" s="213"/>
      <c r="HY313" s="213"/>
      <c r="HZ313" s="213"/>
      <c r="IA313" s="213"/>
      <c r="IB313" s="213"/>
      <c r="IC313" s="213"/>
      <c r="ID313" s="213"/>
      <c r="IE313" s="213"/>
      <c r="IF313" s="213"/>
      <c r="IG313" s="213"/>
      <c r="IH313" s="213"/>
      <c r="II313" s="213"/>
      <c r="IJ313" s="213"/>
      <c r="IK313" s="213"/>
      <c r="IL313" s="213"/>
      <c r="IM313" s="213"/>
      <c r="IN313" s="213"/>
      <c r="IO313" s="213"/>
      <c r="IP313" s="213"/>
      <c r="IQ313" s="213"/>
      <c r="IR313" s="213"/>
      <c r="IS313" s="213"/>
      <c r="IT313" s="213"/>
      <c r="IU313" s="213"/>
      <c r="IV313" s="213"/>
      <c r="IW313" s="213"/>
      <c r="IX313" s="213"/>
      <c r="IY313" s="213"/>
      <c r="IZ313" s="213"/>
      <c r="JA313" s="213"/>
      <c r="JB313" s="213"/>
      <c r="JC313" s="213"/>
      <c r="JD313" s="213"/>
      <c r="JE313" s="213"/>
      <c r="JF313" s="213"/>
      <c r="JG313" s="213"/>
      <c r="JH313" s="213"/>
      <c r="JI313" s="213"/>
      <c r="JJ313" s="213"/>
      <c r="JK313" s="213"/>
      <c r="JL313" s="213"/>
      <c r="JM313" s="213"/>
      <c r="JN313" s="213"/>
      <c r="JO313" s="213"/>
      <c r="JP313" s="213"/>
      <c r="JQ313" s="213"/>
      <c r="JR313" s="213"/>
      <c r="JS313" s="213"/>
      <c r="JT313" s="213"/>
      <c r="JU313" s="213"/>
      <c r="JV313" s="213"/>
      <c r="JW313" s="213"/>
      <c r="JX313" s="213"/>
      <c r="JY313" s="213"/>
      <c r="JZ313" s="213" t="s">
        <v>472</v>
      </c>
      <c r="KA313" s="213" t="s">
        <v>472</v>
      </c>
      <c r="KB313" s="213" t="s">
        <v>472</v>
      </c>
      <c r="KC313" s="213" t="s">
        <v>472</v>
      </c>
      <c r="KD313" s="213" t="s">
        <v>472</v>
      </c>
      <c r="KE313" s="213" t="s">
        <v>472</v>
      </c>
      <c r="KF313" s="213" t="s">
        <v>472</v>
      </c>
      <c r="KG313" s="213" t="s">
        <v>472</v>
      </c>
      <c r="KH313" s="213" t="s">
        <v>472</v>
      </c>
      <c r="KI313" s="213" t="s">
        <v>472</v>
      </c>
      <c r="KJ313" s="213" t="s">
        <v>472</v>
      </c>
      <c r="KK313" s="213" t="s">
        <v>472</v>
      </c>
    </row>
    <row r="314" spans="1:297" s="300" customFormat="1" ht="16.5" customHeight="1" x14ac:dyDescent="0.25">
      <c r="A314" s="218"/>
      <c r="C314" s="490" t="s">
        <v>515</v>
      </c>
      <c r="D314" s="490"/>
      <c r="E314" s="490"/>
      <c r="F314" s="490"/>
      <c r="G314" s="490"/>
      <c r="H314" s="490"/>
      <c r="I314" s="490"/>
      <c r="J314" s="490"/>
      <c r="K314" s="490"/>
      <c r="L314" s="490"/>
      <c r="M314" s="490"/>
      <c r="N314" s="490"/>
      <c r="Q314" s="301"/>
      <c r="R314" s="301"/>
      <c r="AB314" s="302"/>
      <c r="AC314" s="302"/>
      <c r="AD314" s="302"/>
      <c r="AE314" s="302"/>
      <c r="AF314" s="302"/>
      <c r="AG314" s="302"/>
      <c r="AH314" s="302"/>
      <c r="AI314" s="302"/>
      <c r="AJ314" s="302"/>
      <c r="AK314" s="302"/>
      <c r="AL314" s="302"/>
      <c r="AM314" s="302"/>
      <c r="AN314" s="302"/>
      <c r="AO314" s="302"/>
      <c r="AP314" s="302"/>
      <c r="AQ314" s="302"/>
      <c r="AR314" s="302"/>
      <c r="AS314" s="302"/>
      <c r="AT314" s="302"/>
      <c r="AU314" s="302"/>
      <c r="AV314" s="302"/>
      <c r="AW314" s="302"/>
      <c r="AX314" s="302"/>
      <c r="AY314" s="302"/>
      <c r="AZ314" s="302"/>
      <c r="BA314" s="302"/>
      <c r="BB314" s="302"/>
      <c r="BC314" s="302"/>
      <c r="BD314" s="302"/>
      <c r="BE314" s="302"/>
      <c r="BF314" s="302"/>
      <c r="BG314" s="302"/>
      <c r="BH314" s="302"/>
      <c r="BI314" s="302"/>
      <c r="BJ314" s="302"/>
      <c r="BK314" s="302"/>
      <c r="BL314" s="302"/>
      <c r="BM314" s="302"/>
      <c r="BN314" s="302"/>
      <c r="BO314" s="302"/>
      <c r="BP314" s="302"/>
      <c r="BQ314" s="302"/>
      <c r="BR314" s="302"/>
      <c r="BS314" s="302"/>
      <c r="BT314" s="302"/>
      <c r="BU314" s="302"/>
      <c r="BV314" s="302"/>
      <c r="BW314" s="302"/>
      <c r="BX314" s="302"/>
      <c r="BY314" s="302"/>
      <c r="BZ314" s="302"/>
      <c r="CA314" s="302"/>
      <c r="CB314" s="302"/>
      <c r="CC314" s="302"/>
      <c r="CD314" s="302"/>
      <c r="CE314" s="302"/>
      <c r="CF314" s="302"/>
      <c r="CG314" s="302"/>
      <c r="CH314" s="302"/>
      <c r="CI314" s="302"/>
      <c r="CJ314" s="302"/>
      <c r="CK314" s="302"/>
      <c r="CL314" s="302"/>
      <c r="CM314" s="302"/>
      <c r="CN314" s="302"/>
      <c r="CO314" s="302"/>
      <c r="CP314" s="302"/>
      <c r="CQ314" s="302"/>
      <c r="CR314" s="302"/>
      <c r="CS314" s="302"/>
      <c r="CT314" s="302"/>
      <c r="CU314" s="302"/>
      <c r="CV314" s="302"/>
      <c r="CW314" s="302"/>
      <c r="CX314" s="302"/>
      <c r="CY314" s="302"/>
      <c r="CZ314" s="302"/>
      <c r="DA314" s="302"/>
      <c r="DB314" s="302"/>
      <c r="DC314" s="302"/>
      <c r="DD314" s="302"/>
      <c r="DE314" s="302"/>
      <c r="DF314" s="302"/>
      <c r="DG314" s="302"/>
      <c r="DH314" s="302"/>
      <c r="DI314" s="302"/>
      <c r="DJ314" s="302"/>
      <c r="DK314" s="302"/>
      <c r="DL314" s="302"/>
      <c r="DM314" s="302"/>
      <c r="DN314" s="302"/>
      <c r="DO314" s="302"/>
      <c r="DP314" s="302"/>
      <c r="DQ314" s="302"/>
      <c r="DR314" s="302"/>
      <c r="DS314" s="302"/>
      <c r="DT314" s="302"/>
      <c r="DU314" s="302"/>
      <c r="DV314" s="302"/>
      <c r="DW314" s="302"/>
      <c r="DX314" s="302"/>
      <c r="DY314" s="302"/>
      <c r="DZ314" s="302"/>
      <c r="EA314" s="302"/>
      <c r="EB314" s="302"/>
      <c r="EC314" s="302"/>
      <c r="ED314" s="302"/>
      <c r="EE314" s="302"/>
      <c r="EF314" s="302"/>
      <c r="EG314" s="302"/>
      <c r="EH314" s="302"/>
      <c r="EI314" s="302"/>
      <c r="EJ314" s="302"/>
      <c r="EK314" s="302"/>
      <c r="EL314" s="302"/>
      <c r="EM314" s="302"/>
      <c r="EN314" s="302"/>
      <c r="EO314" s="302"/>
      <c r="EP314" s="302"/>
      <c r="EQ314" s="302"/>
      <c r="ER314" s="302"/>
      <c r="ES314" s="302"/>
      <c r="ET314" s="302"/>
      <c r="EU314" s="302"/>
      <c r="EV314" s="302"/>
      <c r="EW314" s="302"/>
      <c r="EX314" s="302"/>
      <c r="EY314" s="302"/>
      <c r="EZ314" s="302"/>
      <c r="FA314" s="302"/>
      <c r="FB314" s="302"/>
      <c r="FC314" s="302"/>
      <c r="FD314" s="302"/>
      <c r="FE314" s="302"/>
      <c r="FF314" s="302"/>
      <c r="FG314" s="302"/>
      <c r="FH314" s="302"/>
      <c r="FI314" s="302"/>
      <c r="FJ314" s="302"/>
      <c r="FK314" s="302"/>
      <c r="FL314" s="302"/>
      <c r="FM314" s="302"/>
      <c r="FN314" s="302"/>
      <c r="FO314" s="302"/>
      <c r="FP314" s="302"/>
      <c r="FQ314" s="302"/>
      <c r="FR314" s="302"/>
      <c r="FS314" s="302"/>
      <c r="FT314" s="302"/>
      <c r="FU314" s="302"/>
      <c r="FV314" s="302"/>
      <c r="FW314" s="302"/>
      <c r="FX314" s="302"/>
      <c r="FY314" s="302"/>
      <c r="FZ314" s="302"/>
      <c r="GA314" s="302"/>
      <c r="GB314" s="302"/>
      <c r="GC314" s="302"/>
      <c r="GD314" s="302"/>
      <c r="GE314" s="302"/>
      <c r="GF314" s="302"/>
      <c r="GG314" s="302"/>
      <c r="GH314" s="302"/>
      <c r="GI314" s="302"/>
      <c r="GJ314" s="302"/>
      <c r="GK314" s="302"/>
      <c r="GL314" s="302"/>
      <c r="GM314" s="302"/>
      <c r="GN314" s="302"/>
      <c r="GO314" s="302"/>
      <c r="GP314" s="302"/>
      <c r="GQ314" s="302"/>
      <c r="GR314" s="302"/>
      <c r="GS314" s="302"/>
      <c r="GT314" s="302"/>
      <c r="GU314" s="302"/>
      <c r="GV314" s="302"/>
      <c r="GW314" s="302"/>
      <c r="GX314" s="302"/>
      <c r="GY314" s="302"/>
      <c r="GZ314" s="302"/>
      <c r="HA314" s="302"/>
      <c r="HB314" s="302"/>
      <c r="HC314" s="302"/>
      <c r="HD314" s="302"/>
      <c r="HE314" s="302"/>
      <c r="HF314" s="302"/>
      <c r="HG314" s="302"/>
      <c r="HH314" s="302"/>
      <c r="HI314" s="302"/>
      <c r="HJ314" s="302"/>
      <c r="HK314" s="302"/>
      <c r="HL314" s="302"/>
      <c r="HM314" s="302"/>
      <c r="HN314" s="302"/>
      <c r="HO314" s="302"/>
      <c r="HP314" s="302"/>
      <c r="HQ314" s="302"/>
      <c r="HR314" s="302"/>
      <c r="HS314" s="302"/>
      <c r="HT314" s="302"/>
      <c r="HU314" s="302"/>
      <c r="HV314" s="302"/>
      <c r="HW314" s="302"/>
      <c r="HX314" s="302"/>
      <c r="HY314" s="302"/>
      <c r="HZ314" s="302"/>
      <c r="IA314" s="302"/>
      <c r="IB314" s="302"/>
      <c r="IC314" s="302"/>
      <c r="ID314" s="302"/>
      <c r="IE314" s="302"/>
      <c r="IF314" s="302"/>
      <c r="IG314" s="302"/>
      <c r="IH314" s="302"/>
      <c r="II314" s="302"/>
      <c r="IJ314" s="302"/>
      <c r="IK314" s="302"/>
      <c r="IL314" s="302"/>
      <c r="IM314" s="302"/>
      <c r="IN314" s="302"/>
      <c r="IO314" s="302"/>
      <c r="IP314" s="302"/>
      <c r="IQ314" s="302"/>
      <c r="IR314" s="302"/>
      <c r="IS314" s="302"/>
      <c r="IT314" s="302"/>
      <c r="IU314" s="302"/>
      <c r="IV314" s="302"/>
      <c r="IW314" s="302"/>
      <c r="IX314" s="302"/>
      <c r="IY314" s="302"/>
      <c r="IZ314" s="302"/>
      <c r="JA314" s="302"/>
      <c r="JB314" s="302"/>
      <c r="JC314" s="302"/>
      <c r="JD314" s="302"/>
      <c r="JE314" s="302"/>
      <c r="JF314" s="302"/>
      <c r="JG314" s="302"/>
      <c r="JH314" s="302"/>
      <c r="JI314" s="302"/>
      <c r="JJ314" s="302"/>
      <c r="JK314" s="302"/>
      <c r="JL314" s="302"/>
      <c r="JM314" s="302"/>
      <c r="JN314" s="302"/>
      <c r="JO314" s="302"/>
      <c r="JP314" s="302"/>
      <c r="JQ314" s="302"/>
      <c r="JR314" s="302"/>
      <c r="JS314" s="302"/>
      <c r="JT314" s="302"/>
      <c r="JU314" s="302"/>
      <c r="JV314" s="302"/>
      <c r="JW314" s="302"/>
      <c r="JX314" s="302"/>
      <c r="JY314" s="302"/>
      <c r="JZ314" s="302"/>
      <c r="KA314" s="302"/>
      <c r="KB314" s="302"/>
      <c r="KC314" s="302"/>
      <c r="KD314" s="302"/>
      <c r="KE314" s="302"/>
      <c r="KF314" s="302"/>
      <c r="KG314" s="302"/>
      <c r="KH314" s="302"/>
      <c r="KI314" s="302"/>
      <c r="KJ314" s="302"/>
      <c r="KK314" s="302"/>
    </row>
    <row r="315" spans="1:297" s="208" customFormat="1" ht="13.5" customHeight="1" x14ac:dyDescent="0.25">
      <c r="A315" s="206"/>
      <c r="B315" s="206"/>
      <c r="C315" s="206"/>
      <c r="D315" s="206"/>
      <c r="E315" s="206"/>
      <c r="F315" s="206"/>
      <c r="G315" s="206"/>
      <c r="H315" s="206"/>
      <c r="I315" s="206"/>
      <c r="J315" s="206"/>
      <c r="K315" s="206"/>
      <c r="L315" s="206"/>
      <c r="M315" s="206"/>
      <c r="N315" s="206"/>
      <c r="O315" s="206"/>
      <c r="P315" s="206"/>
    </row>
    <row r="316" spans="1:297" s="208" customFormat="1" ht="15" x14ac:dyDescent="0.25">
      <c r="A316" s="206"/>
    </row>
    <row r="317" spans="1:297" s="208" customFormat="1" ht="15" x14ac:dyDescent="0.25">
      <c r="A317" s="206"/>
    </row>
    <row r="318" spans="1:297" s="208" customFormat="1" ht="15" x14ac:dyDescent="0.25">
      <c r="A318" s="206"/>
    </row>
    <row r="319" spans="1:297" s="208" customFormat="1" ht="15" x14ac:dyDescent="0.25">
      <c r="A319" s="206"/>
    </row>
    <row r="320" spans="1:297" s="208" customFormat="1" ht="15" x14ac:dyDescent="0.25">
      <c r="A320" s="206"/>
    </row>
    <row r="321" spans="1:1" s="208" customFormat="1" ht="15" x14ac:dyDescent="0.25">
      <c r="A321" s="206"/>
    </row>
    <row r="322" spans="1:1" s="208" customFormat="1" ht="15" x14ac:dyDescent="0.25">
      <c r="A322" s="206"/>
    </row>
    <row r="323" spans="1:1" s="208" customFormat="1" ht="15" x14ac:dyDescent="0.25">
      <c r="A323" s="206"/>
    </row>
    <row r="324" spans="1:1" s="208" customFormat="1" ht="15" x14ac:dyDescent="0.25">
      <c r="A324" s="206"/>
    </row>
    <row r="325" spans="1:1" s="208" customFormat="1" ht="15" x14ac:dyDescent="0.25">
      <c r="A325" s="206"/>
    </row>
    <row r="326" spans="1:1" s="208" customFormat="1" ht="15" x14ac:dyDescent="0.25">
      <c r="A326" s="206"/>
    </row>
    <row r="327" spans="1:1" s="208" customFormat="1" ht="15" x14ac:dyDescent="0.25">
      <c r="A327" s="206"/>
    </row>
    <row r="328" spans="1:1" s="208" customFormat="1" ht="15" x14ac:dyDescent="0.25">
      <c r="A328" s="206"/>
    </row>
    <row r="329" spans="1:1" s="208" customFormat="1" ht="15" x14ac:dyDescent="0.25">
      <c r="A329" s="206"/>
    </row>
    <row r="330" spans="1:1" s="208" customFormat="1" ht="15" x14ac:dyDescent="0.25">
      <c r="A330" s="206"/>
    </row>
    <row r="331" spans="1:1" s="208" customFormat="1" ht="15" x14ac:dyDescent="0.25">
      <c r="A331" s="206"/>
    </row>
    <row r="332" spans="1:1" s="208" customFormat="1" ht="15" x14ac:dyDescent="0.25">
      <c r="A332" s="206"/>
    </row>
    <row r="333" spans="1:1" s="208" customFormat="1" ht="15" x14ac:dyDescent="0.25">
      <c r="A333" s="206"/>
    </row>
    <row r="334" spans="1:1" s="208" customFormat="1" ht="15" x14ac:dyDescent="0.25">
      <c r="A334" s="206"/>
    </row>
    <row r="335" spans="1:1" s="208" customFormat="1" ht="15" x14ac:dyDescent="0.25">
      <c r="A335" s="206"/>
    </row>
    <row r="336" spans="1:1" s="208" customFormat="1" ht="15" x14ac:dyDescent="0.25">
      <c r="A336" s="206"/>
    </row>
    <row r="337" spans="1:1" s="208" customFormat="1" ht="15" x14ac:dyDescent="0.25">
      <c r="A337" s="206"/>
    </row>
    <row r="338" spans="1:1" s="208" customFormat="1" ht="15" x14ac:dyDescent="0.25">
      <c r="A338" s="206"/>
    </row>
    <row r="339" spans="1:1" s="208" customFormat="1" ht="15" x14ac:dyDescent="0.25">
      <c r="A339" s="206"/>
    </row>
    <row r="340" spans="1:1" s="208" customFormat="1" ht="15" x14ac:dyDescent="0.25">
      <c r="A340" s="206"/>
    </row>
    <row r="341" spans="1:1" s="208" customFormat="1" ht="15" x14ac:dyDescent="0.25">
      <c r="A341" s="206"/>
    </row>
    <row r="342" spans="1:1" s="208" customFormat="1" ht="15" x14ac:dyDescent="0.25">
      <c r="A342" s="206"/>
    </row>
    <row r="343" spans="1:1" s="208" customFormat="1" ht="15" x14ac:dyDescent="0.25">
      <c r="A343" s="206"/>
    </row>
    <row r="344" spans="1:1" s="208" customFormat="1" ht="15" x14ac:dyDescent="0.25">
      <c r="A344" s="206"/>
    </row>
    <row r="345" spans="1:1" s="208" customFormat="1" ht="15" x14ac:dyDescent="0.25">
      <c r="A345" s="206"/>
    </row>
    <row r="346" spans="1:1" s="208" customFormat="1" ht="15" x14ac:dyDescent="0.25">
      <c r="A346" s="206"/>
    </row>
    <row r="347" spans="1:1" s="208" customFormat="1" ht="15" x14ac:dyDescent="0.25">
      <c r="A347" s="206"/>
    </row>
    <row r="348" spans="1:1" s="208" customFormat="1" ht="15" x14ac:dyDescent="0.25">
      <c r="A348" s="206"/>
    </row>
  </sheetData>
  <mergeCells count="294">
    <mergeCell ref="C311:H311"/>
    <mergeCell ref="I311:N311"/>
    <mergeCell ref="C312:N312"/>
    <mergeCell ref="C313:H313"/>
    <mergeCell ref="I313:N313"/>
    <mergeCell ref="C314:N314"/>
    <mergeCell ref="C303:O303"/>
    <mergeCell ref="C304:O304"/>
    <mergeCell ref="C305:O305"/>
    <mergeCell ref="C306:O306"/>
    <mergeCell ref="C307:O307"/>
    <mergeCell ref="C308:O308"/>
    <mergeCell ref="C297:O297"/>
    <mergeCell ref="C298:O298"/>
    <mergeCell ref="C299:O299"/>
    <mergeCell ref="C300:O300"/>
    <mergeCell ref="C301:O301"/>
    <mergeCell ref="C302:O302"/>
    <mergeCell ref="C291:O291"/>
    <mergeCell ref="C292:O292"/>
    <mergeCell ref="C293:O293"/>
    <mergeCell ref="C294:O294"/>
    <mergeCell ref="C295:O295"/>
    <mergeCell ref="C296:O296"/>
    <mergeCell ref="C285:O285"/>
    <mergeCell ref="C286:O286"/>
    <mergeCell ref="C287:O287"/>
    <mergeCell ref="C288:O288"/>
    <mergeCell ref="C289:O289"/>
    <mergeCell ref="C290:O290"/>
    <mergeCell ref="C279:O279"/>
    <mergeCell ref="C280:O280"/>
    <mergeCell ref="C281:O281"/>
    <mergeCell ref="C282:O282"/>
    <mergeCell ref="C283:O283"/>
    <mergeCell ref="C284:O284"/>
    <mergeCell ref="C273:O273"/>
    <mergeCell ref="C274:O274"/>
    <mergeCell ref="C275:O275"/>
    <mergeCell ref="C276:O276"/>
    <mergeCell ref="C277:O277"/>
    <mergeCell ref="C278:O278"/>
    <mergeCell ref="C266:O266"/>
    <mergeCell ref="C267:O267"/>
    <mergeCell ref="C268:O268"/>
    <mergeCell ref="C269:O269"/>
    <mergeCell ref="C270:O270"/>
    <mergeCell ref="C272:O272"/>
    <mergeCell ref="C260:O260"/>
    <mergeCell ref="C261:O261"/>
    <mergeCell ref="C262:O262"/>
    <mergeCell ref="C263:O263"/>
    <mergeCell ref="C264:O264"/>
    <mergeCell ref="C265:O265"/>
    <mergeCell ref="C253:G253"/>
    <mergeCell ref="C254:G254"/>
    <mergeCell ref="C255:G255"/>
    <mergeCell ref="C257:O257"/>
    <mergeCell ref="C258:O258"/>
    <mergeCell ref="C259:O259"/>
    <mergeCell ref="C247:G247"/>
    <mergeCell ref="C248:G248"/>
    <mergeCell ref="C249:G249"/>
    <mergeCell ref="C250:G250"/>
    <mergeCell ref="C251:G251"/>
    <mergeCell ref="C252:G252"/>
    <mergeCell ref="C240:G240"/>
    <mergeCell ref="C241:G241"/>
    <mergeCell ref="C242:G242"/>
    <mergeCell ref="C243:G243"/>
    <mergeCell ref="C244:G244"/>
    <mergeCell ref="C245:G245"/>
    <mergeCell ref="C233:G233"/>
    <mergeCell ref="C234:G234"/>
    <mergeCell ref="C235:G235"/>
    <mergeCell ref="C237:G237"/>
    <mergeCell ref="C238:G238"/>
    <mergeCell ref="C239:G239"/>
    <mergeCell ref="C227:G227"/>
    <mergeCell ref="C228:G228"/>
    <mergeCell ref="C229:G229"/>
    <mergeCell ref="C230:G230"/>
    <mergeCell ref="C231:G231"/>
    <mergeCell ref="C232:G232"/>
    <mergeCell ref="C220:G220"/>
    <mergeCell ref="C221:G221"/>
    <mergeCell ref="C222:G222"/>
    <mergeCell ref="C223:G223"/>
    <mergeCell ref="C224:G224"/>
    <mergeCell ref="C225:G225"/>
    <mergeCell ref="C213:G213"/>
    <mergeCell ref="C214:G214"/>
    <mergeCell ref="C215:G215"/>
    <mergeCell ref="C217:G217"/>
    <mergeCell ref="C218:G218"/>
    <mergeCell ref="C219:G219"/>
    <mergeCell ref="C207:G207"/>
    <mergeCell ref="C208:G208"/>
    <mergeCell ref="C209:G209"/>
    <mergeCell ref="C210:G210"/>
    <mergeCell ref="C211:G211"/>
    <mergeCell ref="C212:G212"/>
    <mergeCell ref="C200:O200"/>
    <mergeCell ref="C201:O201"/>
    <mergeCell ref="C202:O202"/>
    <mergeCell ref="C203:O203"/>
    <mergeCell ref="C204:O204"/>
    <mergeCell ref="A206:P206"/>
    <mergeCell ref="C194:O194"/>
    <mergeCell ref="C195:O195"/>
    <mergeCell ref="C196:O196"/>
    <mergeCell ref="C197:O197"/>
    <mergeCell ref="C198:O198"/>
    <mergeCell ref="C199:O199"/>
    <mergeCell ref="C188:O188"/>
    <mergeCell ref="C189:O189"/>
    <mergeCell ref="C190:O190"/>
    <mergeCell ref="C191:O191"/>
    <mergeCell ref="C192:O192"/>
    <mergeCell ref="C193:O193"/>
    <mergeCell ref="C182:O182"/>
    <mergeCell ref="C183:O183"/>
    <mergeCell ref="C184:O184"/>
    <mergeCell ref="C185:O185"/>
    <mergeCell ref="C186:O186"/>
    <mergeCell ref="C187:O187"/>
    <mergeCell ref="C176:O176"/>
    <mergeCell ref="C177:O177"/>
    <mergeCell ref="C178:O178"/>
    <mergeCell ref="C179:O179"/>
    <mergeCell ref="C180:O180"/>
    <mergeCell ref="C181:O181"/>
    <mergeCell ref="C169:G169"/>
    <mergeCell ref="C170:G170"/>
    <mergeCell ref="C171:G171"/>
    <mergeCell ref="C172:G172"/>
    <mergeCell ref="C173:G173"/>
    <mergeCell ref="C174:G174"/>
    <mergeCell ref="C161:G161"/>
    <mergeCell ref="C163:G163"/>
    <mergeCell ref="C164:P164"/>
    <mergeCell ref="C165:G165"/>
    <mergeCell ref="C167:G167"/>
    <mergeCell ref="C168:G168"/>
    <mergeCell ref="C155:G155"/>
    <mergeCell ref="C156:G156"/>
    <mergeCell ref="C157:G157"/>
    <mergeCell ref="C158:G158"/>
    <mergeCell ref="C159:G159"/>
    <mergeCell ref="C160:G160"/>
    <mergeCell ref="C149:G149"/>
    <mergeCell ref="C150:G150"/>
    <mergeCell ref="C151:G151"/>
    <mergeCell ref="C152:G152"/>
    <mergeCell ref="C153:G153"/>
    <mergeCell ref="C154:G154"/>
    <mergeCell ref="C143:G143"/>
    <mergeCell ref="C144:G144"/>
    <mergeCell ref="C145:G145"/>
    <mergeCell ref="C146:G146"/>
    <mergeCell ref="C147:G147"/>
    <mergeCell ref="C148:G148"/>
    <mergeCell ref="C135:G135"/>
    <mergeCell ref="C136:G136"/>
    <mergeCell ref="C137:G137"/>
    <mergeCell ref="C139:G139"/>
    <mergeCell ref="C140:P140"/>
    <mergeCell ref="C141:G141"/>
    <mergeCell ref="C129:G129"/>
    <mergeCell ref="C130:G130"/>
    <mergeCell ref="C131:G131"/>
    <mergeCell ref="C132:G132"/>
    <mergeCell ref="C133:G133"/>
    <mergeCell ref="C134:G134"/>
    <mergeCell ref="C123:G123"/>
    <mergeCell ref="C124:G124"/>
    <mergeCell ref="C125:G125"/>
    <mergeCell ref="C126:G126"/>
    <mergeCell ref="C127:G127"/>
    <mergeCell ref="C128:G128"/>
    <mergeCell ref="C116:G116"/>
    <mergeCell ref="C117:G117"/>
    <mergeCell ref="C119:G119"/>
    <mergeCell ref="C120:G120"/>
    <mergeCell ref="C121:G121"/>
    <mergeCell ref="C122:G122"/>
    <mergeCell ref="C110:G110"/>
    <mergeCell ref="C111:G111"/>
    <mergeCell ref="C112:G112"/>
    <mergeCell ref="C113:G113"/>
    <mergeCell ref="C114:G114"/>
    <mergeCell ref="C115:G115"/>
    <mergeCell ref="C103:G103"/>
    <mergeCell ref="C104:G104"/>
    <mergeCell ref="C105:G105"/>
    <mergeCell ref="C106:G106"/>
    <mergeCell ref="C107:G107"/>
    <mergeCell ref="C108:G108"/>
    <mergeCell ref="C97:G97"/>
    <mergeCell ref="C98:G98"/>
    <mergeCell ref="C99:G99"/>
    <mergeCell ref="C100:G100"/>
    <mergeCell ref="C101:G101"/>
    <mergeCell ref="C102:G102"/>
    <mergeCell ref="C91:G91"/>
    <mergeCell ref="C92:G92"/>
    <mergeCell ref="C93:G93"/>
    <mergeCell ref="C94:G94"/>
    <mergeCell ref="C95:G95"/>
    <mergeCell ref="C96:G96"/>
    <mergeCell ref="C84:G84"/>
    <mergeCell ref="C86:G86"/>
    <mergeCell ref="C87:G87"/>
    <mergeCell ref="C88:G88"/>
    <mergeCell ref="C89:G89"/>
    <mergeCell ref="C90:G90"/>
    <mergeCell ref="C77:G77"/>
    <mergeCell ref="C78:G78"/>
    <mergeCell ref="C79:G79"/>
    <mergeCell ref="C81:G81"/>
    <mergeCell ref="C82:P82"/>
    <mergeCell ref="C83:P83"/>
    <mergeCell ref="C71:G71"/>
    <mergeCell ref="C72:G72"/>
    <mergeCell ref="C73:G73"/>
    <mergeCell ref="C74:G74"/>
    <mergeCell ref="C75:G75"/>
    <mergeCell ref="C76:G76"/>
    <mergeCell ref="C64:P64"/>
    <mergeCell ref="C65:P65"/>
    <mergeCell ref="C66:G66"/>
    <mergeCell ref="C68:G68"/>
    <mergeCell ref="C69:G69"/>
    <mergeCell ref="C70:G70"/>
    <mergeCell ref="C56:G56"/>
    <mergeCell ref="C57:G57"/>
    <mergeCell ref="C59:G59"/>
    <mergeCell ref="C60:P60"/>
    <mergeCell ref="C61:G61"/>
    <mergeCell ref="C63:G63"/>
    <mergeCell ref="C50:G50"/>
    <mergeCell ref="C51:G51"/>
    <mergeCell ref="C52:G52"/>
    <mergeCell ref="C53:G53"/>
    <mergeCell ref="C54:G54"/>
    <mergeCell ref="C55:G55"/>
    <mergeCell ref="C44:G44"/>
    <mergeCell ref="A45:P45"/>
    <mergeCell ref="C46:G46"/>
    <mergeCell ref="C47:G47"/>
    <mergeCell ref="C48:G48"/>
    <mergeCell ref="C49:G49"/>
    <mergeCell ref="A41:A43"/>
    <mergeCell ref="B41:B43"/>
    <mergeCell ref="C41:G43"/>
    <mergeCell ref="H41:H43"/>
    <mergeCell ref="I41:K42"/>
    <mergeCell ref="L41:P42"/>
    <mergeCell ref="A24:P24"/>
    <mergeCell ref="A26:P26"/>
    <mergeCell ref="A27:P27"/>
    <mergeCell ref="B29:F29"/>
    <mergeCell ref="B30:F30"/>
    <mergeCell ref="C32:F32"/>
    <mergeCell ref="A19:P19"/>
    <mergeCell ref="A20:P20"/>
    <mergeCell ref="A22:P22"/>
    <mergeCell ref="A23:P23"/>
    <mergeCell ref="A14:F14"/>
    <mergeCell ref="G14:P14"/>
    <mergeCell ref="A15:F15"/>
    <mergeCell ref="G15:P15"/>
    <mergeCell ref="A16:F16"/>
    <mergeCell ref="G16:P16"/>
    <mergeCell ref="A13:F13"/>
    <mergeCell ref="G13:P13"/>
    <mergeCell ref="A7:E7"/>
    <mergeCell ref="M7:P7"/>
    <mergeCell ref="A8:E8"/>
    <mergeCell ref="M8:P8"/>
    <mergeCell ref="A10:F10"/>
    <mergeCell ref="G10:P10"/>
    <mergeCell ref="A17:F17"/>
    <mergeCell ref="G17:P17"/>
    <mergeCell ref="A4:E4"/>
    <mergeCell ref="M4:P4"/>
    <mergeCell ref="A5:E5"/>
    <mergeCell ref="M5:P5"/>
    <mergeCell ref="A6:E6"/>
    <mergeCell ref="M6:P6"/>
    <mergeCell ref="A11:F11"/>
    <mergeCell ref="G11:P11"/>
    <mergeCell ref="A12:F12"/>
    <mergeCell ref="G12:P12"/>
  </mergeCells>
  <printOptions horizontalCentered="1"/>
  <pageMargins left="0.31496062874794001" right="0.31496062874794001" top="0.78740155696868896" bottom="0.31496062874794001" header="0.19685038924217199" footer="0.19685038924217199"/>
  <pageSetup paperSize="9" scale="68" fitToHeight="0" orientation="landscape" r:id="rId1"/>
  <headerFooter>
    <oddFooter>&amp;RСтраница &amp;P</oddFooter>
  </headerFooter>
  <rowBreaks count="1" manualBreakCount="1">
    <brk id="40" max="35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70" zoomScaleSheetLayoutView="70" workbookViewId="0"/>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27" t="s">
        <v>68</v>
      </c>
    </row>
    <row r="2" spans="1:28" s="8" customFormat="1" ht="18.75" customHeight="1" x14ac:dyDescent="0.3">
      <c r="A2" s="14"/>
      <c r="S2" s="12" t="s">
        <v>10</v>
      </c>
    </row>
    <row r="3" spans="1:28" s="8" customFormat="1" ht="18.75" x14ac:dyDescent="0.3">
      <c r="S3" s="12" t="s">
        <v>432</v>
      </c>
    </row>
    <row r="4" spans="1:28" s="8" customFormat="1" ht="18.75" customHeight="1" x14ac:dyDescent="0.2">
      <c r="A4" s="349" t="s">
        <v>657</v>
      </c>
      <c r="B4" s="349"/>
      <c r="C4" s="349"/>
      <c r="D4" s="349"/>
      <c r="E4" s="349"/>
      <c r="F4" s="349"/>
      <c r="G4" s="349"/>
      <c r="H4" s="349"/>
      <c r="I4" s="349"/>
      <c r="J4" s="349"/>
      <c r="K4" s="349"/>
      <c r="L4" s="349"/>
      <c r="M4" s="349"/>
      <c r="N4" s="349"/>
      <c r="O4" s="349"/>
      <c r="P4" s="349"/>
      <c r="Q4" s="349"/>
      <c r="R4" s="349"/>
      <c r="S4" s="349"/>
    </row>
    <row r="5" spans="1:28" s="8" customFormat="1" ht="15.75" x14ac:dyDescent="0.2">
      <c r="A5" s="13"/>
    </row>
    <row r="6" spans="1:28" s="8" customFormat="1" ht="32.25" customHeight="1" x14ac:dyDescent="0.2">
      <c r="A6" s="353" t="s">
        <v>9</v>
      </c>
      <c r="B6" s="353"/>
      <c r="C6" s="353"/>
      <c r="D6" s="353"/>
      <c r="E6" s="353"/>
      <c r="F6" s="353"/>
      <c r="G6" s="353"/>
      <c r="H6" s="353"/>
      <c r="I6" s="353"/>
      <c r="J6" s="353"/>
      <c r="K6" s="353"/>
      <c r="L6" s="353"/>
      <c r="M6" s="353"/>
      <c r="N6" s="353"/>
      <c r="O6" s="353"/>
      <c r="P6" s="353"/>
      <c r="Q6" s="353"/>
      <c r="R6" s="353"/>
      <c r="S6" s="353"/>
      <c r="T6" s="10"/>
      <c r="U6" s="10"/>
      <c r="V6" s="10"/>
      <c r="W6" s="10"/>
      <c r="X6" s="10"/>
      <c r="Y6" s="10"/>
      <c r="Z6" s="10"/>
      <c r="AA6" s="10"/>
      <c r="AB6" s="10"/>
    </row>
    <row r="7" spans="1:28" s="8" customFormat="1" ht="21.75" customHeight="1" x14ac:dyDescent="0.2">
      <c r="T7" s="10"/>
      <c r="U7" s="10"/>
      <c r="V7" s="10"/>
      <c r="W7" s="10"/>
      <c r="X7" s="10"/>
      <c r="Y7" s="10"/>
      <c r="Z7" s="10"/>
      <c r="AA7" s="10"/>
      <c r="AB7" s="10"/>
    </row>
    <row r="8" spans="1:28" s="8" customFormat="1" ht="18.75" x14ac:dyDescent="0.2">
      <c r="A8" s="353" t="s">
        <v>658</v>
      </c>
      <c r="B8" s="353"/>
      <c r="C8" s="353"/>
      <c r="D8" s="353"/>
      <c r="E8" s="353"/>
      <c r="F8" s="353"/>
      <c r="G8" s="353"/>
      <c r="H8" s="353"/>
      <c r="I8" s="353"/>
      <c r="J8" s="353"/>
      <c r="K8" s="353"/>
      <c r="L8" s="353"/>
      <c r="M8" s="353"/>
      <c r="N8" s="353"/>
      <c r="O8" s="353"/>
      <c r="P8" s="353"/>
      <c r="Q8" s="353"/>
      <c r="R8" s="353"/>
      <c r="S8" s="353"/>
      <c r="T8" s="10"/>
      <c r="U8" s="10"/>
      <c r="V8" s="10"/>
      <c r="W8" s="10"/>
      <c r="X8" s="10"/>
      <c r="Y8" s="10"/>
      <c r="Z8" s="10"/>
      <c r="AA8" s="10"/>
      <c r="AB8" s="10"/>
    </row>
    <row r="9" spans="1:28" s="8" customFormat="1" ht="18.75" x14ac:dyDescent="0.2">
      <c r="A9" s="350" t="s">
        <v>8</v>
      </c>
      <c r="B9" s="350"/>
      <c r="C9" s="350"/>
      <c r="D9" s="350"/>
      <c r="E9" s="350"/>
      <c r="F9" s="350"/>
      <c r="G9" s="350"/>
      <c r="H9" s="350"/>
      <c r="I9" s="350"/>
      <c r="J9" s="350"/>
      <c r="K9" s="350"/>
      <c r="L9" s="350"/>
      <c r="M9" s="350"/>
      <c r="N9" s="350"/>
      <c r="O9" s="350"/>
      <c r="P9" s="350"/>
      <c r="Q9" s="350"/>
      <c r="R9" s="350"/>
      <c r="S9" s="350"/>
      <c r="T9" s="10"/>
      <c r="U9" s="10"/>
      <c r="V9" s="10"/>
      <c r="W9" s="10"/>
      <c r="X9" s="10"/>
      <c r="Y9" s="10"/>
      <c r="Z9" s="10"/>
      <c r="AA9" s="10"/>
      <c r="AB9" s="10"/>
    </row>
    <row r="10" spans="1:28" s="8" customFormat="1" ht="18.75" x14ac:dyDescent="0.2">
      <c r="A10" s="353"/>
      <c r="B10" s="353"/>
      <c r="C10" s="353"/>
      <c r="D10" s="353"/>
      <c r="E10" s="353"/>
      <c r="F10" s="353"/>
      <c r="G10" s="353"/>
      <c r="H10" s="353"/>
      <c r="I10" s="353"/>
      <c r="J10" s="353"/>
      <c r="K10" s="353"/>
      <c r="L10" s="353"/>
      <c r="M10" s="353"/>
      <c r="N10" s="353"/>
      <c r="O10" s="353"/>
      <c r="P10" s="353"/>
      <c r="Q10" s="353"/>
      <c r="R10" s="353"/>
      <c r="S10" s="353"/>
      <c r="T10" s="10"/>
      <c r="U10" s="10"/>
      <c r="V10" s="10"/>
      <c r="W10" s="10"/>
      <c r="X10" s="10"/>
      <c r="Y10" s="10"/>
      <c r="Z10" s="10"/>
      <c r="AA10" s="10"/>
      <c r="AB10" s="10"/>
    </row>
    <row r="11" spans="1:28" s="8" customFormat="1" ht="18.75" x14ac:dyDescent="0.2">
      <c r="A11" s="352" t="s">
        <v>723</v>
      </c>
      <c r="B11" s="353"/>
      <c r="C11" s="353"/>
      <c r="D11" s="353"/>
      <c r="E11" s="353"/>
      <c r="F11" s="353"/>
      <c r="G11" s="353"/>
      <c r="H11" s="353"/>
      <c r="I11" s="353"/>
      <c r="J11" s="353"/>
      <c r="K11" s="353"/>
      <c r="L11" s="353"/>
      <c r="M11" s="353"/>
      <c r="N11" s="353"/>
      <c r="O11" s="353"/>
      <c r="P11" s="353"/>
      <c r="Q11" s="353"/>
      <c r="R11" s="353"/>
      <c r="S11" s="353"/>
      <c r="T11" s="10"/>
      <c r="U11" s="10"/>
      <c r="V11" s="10"/>
      <c r="W11" s="10"/>
      <c r="X11" s="10"/>
      <c r="Y11" s="10"/>
      <c r="Z11" s="10"/>
      <c r="AA11" s="10"/>
      <c r="AB11" s="10"/>
    </row>
    <row r="12" spans="1:28" s="8" customFormat="1" ht="18.75" x14ac:dyDescent="0.2">
      <c r="A12" s="350" t="s">
        <v>7</v>
      </c>
      <c r="B12" s="350"/>
      <c r="C12" s="350"/>
      <c r="D12" s="350"/>
      <c r="E12" s="350"/>
      <c r="F12" s="350"/>
      <c r="G12" s="350"/>
      <c r="H12" s="350"/>
      <c r="I12" s="350"/>
      <c r="J12" s="350"/>
      <c r="K12" s="350"/>
      <c r="L12" s="350"/>
      <c r="M12" s="350"/>
      <c r="N12" s="350"/>
      <c r="O12" s="350"/>
      <c r="P12" s="350"/>
      <c r="Q12" s="350"/>
      <c r="R12" s="350"/>
      <c r="S12" s="350"/>
      <c r="T12" s="10"/>
      <c r="U12" s="10"/>
      <c r="V12" s="10"/>
      <c r="W12" s="10"/>
      <c r="X12" s="10"/>
      <c r="Y12" s="10"/>
      <c r="Z12" s="10"/>
      <c r="AA12" s="10"/>
      <c r="AB12" s="10"/>
    </row>
    <row r="13" spans="1:28" s="8" customFormat="1" ht="15.75" customHeight="1" x14ac:dyDescent="0.2">
      <c r="A13" s="363"/>
      <c r="B13" s="363"/>
      <c r="C13" s="363"/>
      <c r="D13" s="363"/>
      <c r="E13" s="363"/>
      <c r="F13" s="363"/>
      <c r="G13" s="363"/>
      <c r="H13" s="363"/>
      <c r="I13" s="363"/>
      <c r="J13" s="363"/>
      <c r="K13" s="363"/>
      <c r="L13" s="363"/>
      <c r="M13" s="363"/>
      <c r="N13" s="363"/>
      <c r="O13" s="363"/>
      <c r="P13" s="363"/>
      <c r="Q13" s="363"/>
      <c r="R13" s="363"/>
      <c r="S13" s="363"/>
      <c r="T13" s="3"/>
      <c r="U13" s="3"/>
      <c r="V13" s="3"/>
      <c r="W13" s="3"/>
      <c r="X13" s="3"/>
      <c r="Y13" s="3"/>
      <c r="Z13" s="3"/>
      <c r="AA13" s="3"/>
      <c r="AB13" s="3"/>
    </row>
    <row r="14" spans="1:28" s="8" customFormat="1" ht="44.25" customHeight="1" x14ac:dyDescent="0.2">
      <c r="A14" s="3"/>
      <c r="B14" s="3"/>
      <c r="C14" s="3"/>
      <c r="D14" s="3"/>
      <c r="E14" s="3"/>
      <c r="F14" s="3"/>
      <c r="G14" s="351" t="s">
        <v>724</v>
      </c>
      <c r="H14" s="351"/>
      <c r="I14" s="351"/>
      <c r="J14" s="365"/>
      <c r="K14" s="365"/>
      <c r="L14" s="365"/>
      <c r="M14" s="365"/>
      <c r="N14" s="3"/>
      <c r="O14" s="3"/>
      <c r="P14" s="3"/>
      <c r="Q14" s="3"/>
      <c r="R14" s="3"/>
      <c r="S14" s="3"/>
      <c r="T14" s="3"/>
      <c r="U14" s="3"/>
      <c r="V14" s="3"/>
      <c r="W14" s="3"/>
      <c r="X14" s="3"/>
      <c r="Y14" s="3"/>
      <c r="Z14" s="3"/>
      <c r="AA14" s="3"/>
      <c r="AB14" s="3"/>
    </row>
    <row r="15" spans="1:28" s="2" customFormat="1" ht="15" customHeight="1" x14ac:dyDescent="0.2">
      <c r="A15" s="362" t="s">
        <v>6</v>
      </c>
      <c r="B15" s="362"/>
      <c r="C15" s="362"/>
      <c r="D15" s="362"/>
      <c r="E15" s="362"/>
      <c r="F15" s="362"/>
      <c r="G15" s="362"/>
      <c r="H15" s="362"/>
      <c r="I15" s="362"/>
      <c r="J15" s="362"/>
      <c r="K15" s="362"/>
      <c r="L15" s="362"/>
      <c r="M15" s="362"/>
      <c r="N15" s="362"/>
      <c r="O15" s="362"/>
      <c r="P15" s="362"/>
      <c r="Q15" s="362"/>
      <c r="R15" s="362"/>
      <c r="S15" s="362"/>
      <c r="T15" s="5"/>
      <c r="U15" s="5"/>
      <c r="V15" s="5"/>
      <c r="W15" s="5"/>
      <c r="X15" s="5"/>
      <c r="Y15" s="5"/>
      <c r="Z15" s="5"/>
      <c r="AA15" s="5"/>
      <c r="AB15" s="5"/>
    </row>
    <row r="16" spans="1:28" s="2" customFormat="1" ht="15" customHeight="1" x14ac:dyDescent="0.2">
      <c r="A16" s="363"/>
      <c r="B16" s="363"/>
      <c r="C16" s="363"/>
      <c r="D16" s="363"/>
      <c r="E16" s="363"/>
      <c r="F16" s="363"/>
      <c r="G16" s="363"/>
      <c r="H16" s="363"/>
      <c r="I16" s="363"/>
      <c r="J16" s="363"/>
      <c r="K16" s="363"/>
      <c r="L16" s="363"/>
      <c r="M16" s="363"/>
      <c r="N16" s="363"/>
      <c r="O16" s="363"/>
      <c r="P16" s="363"/>
      <c r="Q16" s="363"/>
      <c r="R16" s="363"/>
      <c r="S16" s="363"/>
      <c r="T16" s="3"/>
      <c r="U16" s="3"/>
      <c r="V16" s="3"/>
      <c r="W16" s="3"/>
      <c r="X16" s="3"/>
      <c r="Y16" s="3"/>
    </row>
    <row r="17" spans="1:28" s="2" customFormat="1" ht="45.75" customHeight="1" x14ac:dyDescent="0.2">
      <c r="A17" s="351" t="s">
        <v>381</v>
      </c>
      <c r="B17" s="351"/>
      <c r="C17" s="351"/>
      <c r="D17" s="351"/>
      <c r="E17" s="351"/>
      <c r="F17" s="351"/>
      <c r="G17" s="351"/>
      <c r="H17" s="351"/>
      <c r="I17" s="351"/>
      <c r="J17" s="351"/>
      <c r="K17" s="351"/>
      <c r="L17" s="351"/>
      <c r="M17" s="351"/>
      <c r="N17" s="351"/>
      <c r="O17" s="351"/>
      <c r="P17" s="351"/>
      <c r="Q17" s="351"/>
      <c r="R17" s="351"/>
      <c r="S17" s="351"/>
      <c r="T17" s="6"/>
      <c r="U17" s="6"/>
      <c r="V17" s="6"/>
      <c r="W17" s="6"/>
      <c r="X17" s="6"/>
      <c r="Y17" s="6"/>
      <c r="Z17" s="6"/>
      <c r="AA17" s="6"/>
      <c r="AB17" s="6"/>
    </row>
    <row r="18" spans="1:28" s="2" customFormat="1" ht="15" customHeight="1" x14ac:dyDescent="0.2">
      <c r="A18" s="364"/>
      <c r="B18" s="364"/>
      <c r="C18" s="364"/>
      <c r="D18" s="364"/>
      <c r="E18" s="364"/>
      <c r="F18" s="364"/>
      <c r="G18" s="364"/>
      <c r="H18" s="364"/>
      <c r="I18" s="364"/>
      <c r="J18" s="364"/>
      <c r="K18" s="364"/>
      <c r="L18" s="364"/>
      <c r="M18" s="364"/>
      <c r="N18" s="364"/>
      <c r="O18" s="364"/>
      <c r="P18" s="364"/>
      <c r="Q18" s="364"/>
      <c r="R18" s="364"/>
      <c r="S18" s="364"/>
      <c r="T18" s="3"/>
      <c r="U18" s="3"/>
      <c r="V18" s="3"/>
      <c r="W18" s="3"/>
      <c r="X18" s="3"/>
      <c r="Y18" s="3"/>
    </row>
    <row r="19" spans="1:28" s="2" customFormat="1" ht="54" customHeight="1" x14ac:dyDescent="0.2">
      <c r="A19" s="358" t="s">
        <v>5</v>
      </c>
      <c r="B19" s="358" t="s">
        <v>99</v>
      </c>
      <c r="C19" s="359" t="s">
        <v>276</v>
      </c>
      <c r="D19" s="358" t="s">
        <v>275</v>
      </c>
      <c r="E19" s="358" t="s">
        <v>98</v>
      </c>
      <c r="F19" s="358" t="s">
        <v>97</v>
      </c>
      <c r="G19" s="358" t="s">
        <v>271</v>
      </c>
      <c r="H19" s="358" t="s">
        <v>96</v>
      </c>
      <c r="I19" s="358" t="s">
        <v>95</v>
      </c>
      <c r="J19" s="358" t="s">
        <v>94</v>
      </c>
      <c r="K19" s="358" t="s">
        <v>93</v>
      </c>
      <c r="L19" s="358" t="s">
        <v>92</v>
      </c>
      <c r="M19" s="358" t="s">
        <v>91</v>
      </c>
      <c r="N19" s="358" t="s">
        <v>90</v>
      </c>
      <c r="O19" s="358" t="s">
        <v>89</v>
      </c>
      <c r="P19" s="358" t="s">
        <v>88</v>
      </c>
      <c r="Q19" s="358" t="s">
        <v>274</v>
      </c>
      <c r="R19" s="358"/>
      <c r="S19" s="361" t="s">
        <v>375</v>
      </c>
      <c r="T19" s="3"/>
      <c r="U19" s="3"/>
      <c r="V19" s="3"/>
      <c r="W19" s="3"/>
      <c r="X19" s="3"/>
      <c r="Y19" s="3"/>
    </row>
    <row r="20" spans="1:28" s="2" customFormat="1" ht="180.75" customHeight="1" x14ac:dyDescent="0.2">
      <c r="A20" s="358"/>
      <c r="B20" s="358"/>
      <c r="C20" s="360"/>
      <c r="D20" s="358"/>
      <c r="E20" s="358"/>
      <c r="F20" s="358"/>
      <c r="G20" s="358"/>
      <c r="H20" s="358"/>
      <c r="I20" s="358"/>
      <c r="J20" s="358"/>
      <c r="K20" s="358"/>
      <c r="L20" s="358"/>
      <c r="M20" s="358"/>
      <c r="N20" s="358"/>
      <c r="O20" s="358"/>
      <c r="P20" s="358"/>
      <c r="Q20" s="30" t="s">
        <v>272</v>
      </c>
      <c r="R20" s="31" t="s">
        <v>273</v>
      </c>
      <c r="S20" s="361"/>
      <c r="T20" s="3"/>
      <c r="U20" s="3"/>
      <c r="V20" s="3"/>
      <c r="W20" s="3"/>
      <c r="X20" s="3"/>
      <c r="Y20" s="3"/>
    </row>
    <row r="21" spans="1:28" s="2" customFormat="1" ht="18.75" x14ac:dyDescent="0.2">
      <c r="A21" s="30">
        <v>1</v>
      </c>
      <c r="B21" s="34">
        <v>2</v>
      </c>
      <c r="C21" s="30">
        <v>3</v>
      </c>
      <c r="D21" s="34">
        <v>4</v>
      </c>
      <c r="E21" s="30">
        <v>5</v>
      </c>
      <c r="F21" s="34">
        <v>6</v>
      </c>
      <c r="G21" s="30">
        <v>7</v>
      </c>
      <c r="H21" s="34">
        <v>8</v>
      </c>
      <c r="I21" s="30">
        <v>9</v>
      </c>
      <c r="J21" s="34">
        <v>10</v>
      </c>
      <c r="K21" s="30">
        <v>11</v>
      </c>
      <c r="L21" s="34">
        <v>12</v>
      </c>
      <c r="M21" s="30">
        <v>13</v>
      </c>
      <c r="N21" s="34">
        <v>14</v>
      </c>
      <c r="O21" s="30">
        <v>15</v>
      </c>
      <c r="P21" s="34">
        <v>16</v>
      </c>
      <c r="Q21" s="30">
        <v>17</v>
      </c>
      <c r="R21" s="34">
        <v>18</v>
      </c>
      <c r="S21" s="30">
        <v>19</v>
      </c>
      <c r="T21" s="3"/>
      <c r="U21" s="3"/>
      <c r="V21" s="3"/>
      <c r="W21" s="3"/>
      <c r="X21" s="3"/>
      <c r="Y21" s="3"/>
    </row>
    <row r="22" spans="1:28" s="2" customFormat="1" ht="32.25" customHeight="1" x14ac:dyDescent="0.2">
      <c r="A22" s="30"/>
      <c r="B22" s="355" t="s">
        <v>424</v>
      </c>
      <c r="C22" s="356"/>
      <c r="D22" s="356"/>
      <c r="E22" s="356"/>
      <c r="F22" s="356"/>
      <c r="G22" s="357"/>
      <c r="H22" s="34"/>
      <c r="I22" s="34"/>
      <c r="J22" s="34"/>
      <c r="K22" s="34"/>
      <c r="L22" s="34"/>
      <c r="M22" s="34"/>
      <c r="N22" s="34"/>
      <c r="O22" s="34"/>
      <c r="P22" s="34"/>
      <c r="Q22" s="26"/>
      <c r="R22" s="4"/>
      <c r="S22" s="4"/>
      <c r="T22" s="3"/>
      <c r="U22" s="3"/>
      <c r="V22" s="3"/>
      <c r="W22" s="3"/>
      <c r="X22" s="3"/>
      <c r="Y22" s="3"/>
    </row>
  </sheetData>
  <mergeCells count="32">
    <mergeCell ref="A15:S15"/>
    <mergeCell ref="A16:S16"/>
    <mergeCell ref="A17:S17"/>
    <mergeCell ref="A18:S18"/>
    <mergeCell ref="A10:S10"/>
    <mergeCell ref="A11:S11"/>
    <mergeCell ref="A12:S12"/>
    <mergeCell ref="A13:S13"/>
    <mergeCell ref="G14:M14"/>
    <mergeCell ref="A4:S4"/>
    <mergeCell ref="A6:S6"/>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B22:G22"/>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A2" sqref="A2"/>
    </sheetView>
  </sheetViews>
  <sheetFormatPr defaultColWidth="10.7109375" defaultRowHeight="15.75" x14ac:dyDescent="0.2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customHeight="1" x14ac:dyDescent="0.25"/>
    <row r="2" spans="1:20" ht="15" customHeight="1" x14ac:dyDescent="0.25">
      <c r="T2" s="27" t="s">
        <v>68</v>
      </c>
    </row>
    <row r="3" spans="1:20" s="8" customFormat="1" ht="18.75" customHeight="1" x14ac:dyDescent="0.3">
      <c r="A3" s="14"/>
      <c r="T3" s="12" t="s">
        <v>10</v>
      </c>
    </row>
    <row r="4" spans="1:20" s="8" customFormat="1" ht="18.75" customHeight="1" x14ac:dyDescent="0.3">
      <c r="A4" s="14"/>
      <c r="T4" s="12" t="s">
        <v>432</v>
      </c>
    </row>
    <row r="5" spans="1:20" s="8" customFormat="1" ht="18.75" customHeight="1" x14ac:dyDescent="0.3">
      <c r="A5" s="14"/>
      <c r="T5" s="12"/>
    </row>
    <row r="6" spans="1:20" s="8" customFormat="1" x14ac:dyDescent="0.2">
      <c r="A6" s="349" t="s">
        <v>659</v>
      </c>
      <c r="B6" s="349"/>
      <c r="C6" s="349"/>
      <c r="D6" s="349"/>
      <c r="E6" s="349"/>
      <c r="F6" s="349"/>
      <c r="G6" s="349"/>
      <c r="H6" s="349"/>
      <c r="I6" s="349"/>
      <c r="J6" s="349"/>
      <c r="K6" s="349"/>
      <c r="L6" s="349"/>
      <c r="M6" s="349"/>
      <c r="N6" s="349"/>
      <c r="O6" s="349"/>
      <c r="P6" s="349"/>
      <c r="Q6" s="349"/>
      <c r="R6" s="349"/>
      <c r="S6" s="349"/>
      <c r="T6" s="349"/>
    </row>
    <row r="7" spans="1:20" s="8" customFormat="1" x14ac:dyDescent="0.2">
      <c r="A7" s="13"/>
    </row>
    <row r="8" spans="1:20" s="8" customFormat="1" ht="18.75" x14ac:dyDescent="0.2">
      <c r="A8" s="353" t="s">
        <v>9</v>
      </c>
      <c r="B8" s="353"/>
      <c r="C8" s="353"/>
      <c r="D8" s="353"/>
      <c r="E8" s="353"/>
      <c r="F8" s="353"/>
      <c r="G8" s="353"/>
      <c r="H8" s="353"/>
      <c r="I8" s="353"/>
      <c r="J8" s="353"/>
      <c r="K8" s="353"/>
      <c r="L8" s="353"/>
      <c r="M8" s="353"/>
      <c r="N8" s="353"/>
      <c r="O8" s="353"/>
      <c r="P8" s="353"/>
      <c r="Q8" s="353"/>
      <c r="R8" s="353"/>
      <c r="S8" s="353"/>
      <c r="T8" s="353"/>
    </row>
    <row r="9" spans="1:20" s="8" customFormat="1" ht="18.75" x14ac:dyDescent="0.2">
      <c r="A9" s="353"/>
      <c r="B9" s="353"/>
      <c r="C9" s="353"/>
      <c r="D9" s="353"/>
      <c r="E9" s="353"/>
      <c r="F9" s="353"/>
      <c r="G9" s="353"/>
      <c r="H9" s="353"/>
      <c r="I9" s="353"/>
      <c r="J9" s="353"/>
      <c r="K9" s="353"/>
      <c r="L9" s="353"/>
      <c r="M9" s="353"/>
      <c r="N9" s="353"/>
      <c r="O9" s="353"/>
      <c r="P9" s="353"/>
      <c r="Q9" s="353"/>
      <c r="R9" s="353"/>
      <c r="S9" s="353"/>
      <c r="T9" s="353"/>
    </row>
    <row r="10" spans="1:20" s="8" customFormat="1" ht="18.75" customHeight="1" x14ac:dyDescent="0.2">
      <c r="A10" s="352" t="s">
        <v>656</v>
      </c>
      <c r="B10" s="352"/>
      <c r="C10" s="352"/>
      <c r="D10" s="352"/>
      <c r="E10" s="352"/>
      <c r="F10" s="352"/>
      <c r="G10" s="352"/>
      <c r="H10" s="352"/>
      <c r="I10" s="352"/>
      <c r="J10" s="352"/>
      <c r="K10" s="352"/>
      <c r="L10" s="352"/>
      <c r="M10" s="352"/>
      <c r="N10" s="352"/>
      <c r="O10" s="352"/>
      <c r="P10" s="352"/>
      <c r="Q10" s="352"/>
      <c r="R10" s="352"/>
      <c r="S10" s="352"/>
      <c r="T10" s="352"/>
    </row>
    <row r="11" spans="1:20" s="8" customFormat="1" ht="18.75" customHeight="1" x14ac:dyDescent="0.2">
      <c r="A11" s="350" t="s">
        <v>8</v>
      </c>
      <c r="B11" s="350"/>
      <c r="C11" s="350"/>
      <c r="D11" s="350"/>
      <c r="E11" s="350"/>
      <c r="F11" s="350"/>
      <c r="G11" s="350"/>
      <c r="H11" s="350"/>
      <c r="I11" s="350"/>
      <c r="J11" s="350"/>
      <c r="K11" s="350"/>
      <c r="L11" s="350"/>
      <c r="M11" s="350"/>
      <c r="N11" s="350"/>
      <c r="O11" s="350"/>
      <c r="P11" s="350"/>
      <c r="Q11" s="350"/>
      <c r="R11" s="350"/>
      <c r="S11" s="350"/>
      <c r="T11" s="350"/>
    </row>
    <row r="12" spans="1:20" s="8" customFormat="1" ht="18.75" x14ac:dyDescent="0.2">
      <c r="A12" s="353"/>
      <c r="B12" s="353"/>
      <c r="C12" s="353"/>
      <c r="D12" s="353"/>
      <c r="E12" s="353"/>
      <c r="F12" s="353"/>
      <c r="G12" s="353"/>
      <c r="H12" s="353"/>
      <c r="I12" s="353"/>
      <c r="J12" s="353"/>
      <c r="K12" s="353"/>
      <c r="L12" s="353"/>
      <c r="M12" s="353"/>
      <c r="N12" s="353"/>
      <c r="O12" s="353"/>
      <c r="P12" s="353"/>
      <c r="Q12" s="353"/>
      <c r="R12" s="353"/>
      <c r="S12" s="353"/>
      <c r="T12" s="353"/>
    </row>
    <row r="13" spans="1:20" s="8" customFormat="1" ht="18.75" customHeight="1" x14ac:dyDescent="0.2">
      <c r="A13" s="352" t="s">
        <v>723</v>
      </c>
      <c r="B13" s="353"/>
      <c r="C13" s="353"/>
      <c r="D13" s="353"/>
      <c r="E13" s="353"/>
      <c r="F13" s="353"/>
      <c r="G13" s="353"/>
      <c r="H13" s="353"/>
      <c r="I13" s="353"/>
      <c r="J13" s="353"/>
      <c r="K13" s="353"/>
      <c r="L13" s="353"/>
      <c r="M13" s="353"/>
      <c r="N13" s="353"/>
      <c r="O13" s="353"/>
      <c r="P13" s="353"/>
      <c r="Q13" s="353"/>
      <c r="R13" s="353"/>
      <c r="S13" s="353"/>
      <c r="T13" s="353"/>
    </row>
    <row r="14" spans="1:20" s="8" customFormat="1" ht="18.75" customHeight="1" x14ac:dyDescent="0.2">
      <c r="A14" s="350" t="s">
        <v>7</v>
      </c>
      <c r="B14" s="350"/>
      <c r="C14" s="350"/>
      <c r="D14" s="350"/>
      <c r="E14" s="350"/>
      <c r="F14" s="350"/>
      <c r="G14" s="350"/>
      <c r="H14" s="350"/>
      <c r="I14" s="350"/>
      <c r="J14" s="350"/>
      <c r="K14" s="350"/>
      <c r="L14" s="350"/>
      <c r="M14" s="350"/>
      <c r="N14" s="350"/>
      <c r="O14" s="350"/>
      <c r="P14" s="350"/>
      <c r="Q14" s="350"/>
      <c r="R14" s="350"/>
      <c r="S14" s="350"/>
      <c r="T14" s="350"/>
    </row>
    <row r="15" spans="1:20" s="8" customFormat="1" ht="15.75" customHeight="1" x14ac:dyDescent="0.2">
      <c r="A15" s="363"/>
      <c r="B15" s="363"/>
      <c r="C15" s="363"/>
      <c r="D15" s="363"/>
      <c r="E15" s="363"/>
      <c r="F15" s="363"/>
      <c r="G15" s="363"/>
      <c r="H15" s="363"/>
      <c r="I15" s="363"/>
      <c r="J15" s="363"/>
      <c r="K15" s="363"/>
      <c r="L15" s="363"/>
      <c r="M15" s="363"/>
      <c r="N15" s="363"/>
      <c r="O15" s="363"/>
      <c r="P15" s="363"/>
      <c r="Q15" s="363"/>
      <c r="R15" s="363"/>
      <c r="S15" s="363"/>
      <c r="T15" s="363"/>
    </row>
    <row r="16" spans="1:20" s="8" customFormat="1" ht="23.25" customHeight="1" x14ac:dyDescent="0.2">
      <c r="A16" s="351" t="s">
        <v>724</v>
      </c>
      <c r="B16" s="351"/>
      <c r="C16" s="351"/>
      <c r="D16" s="351"/>
      <c r="E16" s="351"/>
      <c r="F16" s="351"/>
      <c r="G16" s="351"/>
      <c r="H16" s="351"/>
      <c r="I16" s="351"/>
      <c r="J16" s="351"/>
      <c r="K16" s="351"/>
      <c r="L16" s="351"/>
      <c r="M16" s="351"/>
      <c r="N16" s="351"/>
      <c r="O16" s="351"/>
      <c r="P16" s="351"/>
      <c r="Q16" s="351"/>
      <c r="R16" s="351"/>
      <c r="S16" s="351"/>
      <c r="T16" s="351"/>
    </row>
    <row r="17" spans="1:113" s="2" customFormat="1" ht="15" customHeight="1" x14ac:dyDescent="0.2">
      <c r="A17" s="350" t="s">
        <v>6</v>
      </c>
      <c r="B17" s="350"/>
      <c r="C17" s="350"/>
      <c r="D17" s="350"/>
      <c r="E17" s="350"/>
      <c r="F17" s="350"/>
      <c r="G17" s="350"/>
      <c r="H17" s="350"/>
      <c r="I17" s="350"/>
      <c r="J17" s="350"/>
      <c r="K17" s="350"/>
      <c r="L17" s="350"/>
      <c r="M17" s="350"/>
      <c r="N17" s="350"/>
      <c r="O17" s="350"/>
      <c r="P17" s="350"/>
      <c r="Q17" s="350"/>
      <c r="R17" s="350"/>
      <c r="S17" s="350"/>
      <c r="T17" s="350"/>
    </row>
    <row r="18" spans="1:113" s="2" customFormat="1" ht="15" customHeight="1" x14ac:dyDescent="0.2">
      <c r="A18" s="363"/>
      <c r="B18" s="363"/>
      <c r="C18" s="363"/>
      <c r="D18" s="363"/>
      <c r="E18" s="363"/>
      <c r="F18" s="363"/>
      <c r="G18" s="363"/>
      <c r="H18" s="363"/>
      <c r="I18" s="363"/>
      <c r="J18" s="363"/>
      <c r="K18" s="363"/>
      <c r="L18" s="363"/>
      <c r="M18" s="363"/>
      <c r="N18" s="363"/>
      <c r="O18" s="363"/>
      <c r="P18" s="363"/>
      <c r="Q18" s="363"/>
      <c r="R18" s="363"/>
      <c r="S18" s="363"/>
      <c r="T18" s="363"/>
    </row>
    <row r="19" spans="1:113" s="2" customFormat="1" ht="15" customHeight="1" x14ac:dyDescent="0.2">
      <c r="A19" s="352" t="s">
        <v>386</v>
      </c>
      <c r="B19" s="352"/>
      <c r="C19" s="352"/>
      <c r="D19" s="352"/>
      <c r="E19" s="352"/>
      <c r="F19" s="352"/>
      <c r="G19" s="352"/>
      <c r="H19" s="352"/>
      <c r="I19" s="352"/>
      <c r="J19" s="352"/>
      <c r="K19" s="352"/>
      <c r="L19" s="352"/>
      <c r="M19" s="352"/>
      <c r="N19" s="352"/>
      <c r="O19" s="352"/>
      <c r="P19" s="352"/>
      <c r="Q19" s="352"/>
      <c r="R19" s="352"/>
      <c r="S19" s="352"/>
      <c r="T19" s="352"/>
    </row>
    <row r="20" spans="1:113" s="40" customFormat="1" ht="21" customHeight="1" x14ac:dyDescent="0.25">
      <c r="A20" s="380"/>
      <c r="B20" s="380"/>
      <c r="C20" s="380"/>
      <c r="D20" s="380"/>
      <c r="E20" s="380"/>
      <c r="F20" s="380"/>
      <c r="G20" s="380"/>
      <c r="H20" s="380"/>
      <c r="I20" s="380"/>
      <c r="J20" s="380"/>
      <c r="K20" s="380"/>
      <c r="L20" s="380"/>
      <c r="M20" s="380"/>
      <c r="N20" s="380"/>
      <c r="O20" s="380"/>
      <c r="P20" s="380"/>
      <c r="Q20" s="380"/>
      <c r="R20" s="380"/>
      <c r="S20" s="380"/>
      <c r="T20" s="380"/>
    </row>
    <row r="21" spans="1:113" ht="46.5" customHeight="1" x14ac:dyDescent="0.25">
      <c r="A21" s="366" t="s">
        <v>5</v>
      </c>
      <c r="B21" s="369" t="s">
        <v>221</v>
      </c>
      <c r="C21" s="370"/>
      <c r="D21" s="373" t="s">
        <v>121</v>
      </c>
      <c r="E21" s="369" t="s">
        <v>404</v>
      </c>
      <c r="F21" s="370"/>
      <c r="G21" s="369" t="s">
        <v>241</v>
      </c>
      <c r="H21" s="370"/>
      <c r="I21" s="369" t="s">
        <v>120</v>
      </c>
      <c r="J21" s="370"/>
      <c r="K21" s="373" t="s">
        <v>119</v>
      </c>
      <c r="L21" s="369" t="s">
        <v>118</v>
      </c>
      <c r="M21" s="370"/>
      <c r="N21" s="369" t="s">
        <v>401</v>
      </c>
      <c r="O21" s="370"/>
      <c r="P21" s="373" t="s">
        <v>117</v>
      </c>
      <c r="Q21" s="377" t="s">
        <v>116</v>
      </c>
      <c r="R21" s="378"/>
      <c r="S21" s="377" t="s">
        <v>115</v>
      </c>
      <c r="T21" s="379"/>
    </row>
    <row r="22" spans="1:113" ht="204.75" customHeight="1" x14ac:dyDescent="0.25">
      <c r="A22" s="367"/>
      <c r="B22" s="371"/>
      <c r="C22" s="372"/>
      <c r="D22" s="376"/>
      <c r="E22" s="371"/>
      <c r="F22" s="372"/>
      <c r="G22" s="371"/>
      <c r="H22" s="372"/>
      <c r="I22" s="371"/>
      <c r="J22" s="372"/>
      <c r="K22" s="374"/>
      <c r="L22" s="371"/>
      <c r="M22" s="372"/>
      <c r="N22" s="371"/>
      <c r="O22" s="372"/>
      <c r="P22" s="374"/>
      <c r="Q22" s="82" t="s">
        <v>114</v>
      </c>
      <c r="R22" s="82" t="s">
        <v>385</v>
      </c>
      <c r="S22" s="82" t="s">
        <v>113</v>
      </c>
      <c r="T22" s="82" t="s">
        <v>112</v>
      </c>
    </row>
    <row r="23" spans="1:113" ht="51.75" customHeight="1" x14ac:dyDescent="0.25">
      <c r="A23" s="368"/>
      <c r="B23" s="82" t="s">
        <v>110</v>
      </c>
      <c r="C23" s="82" t="s">
        <v>111</v>
      </c>
      <c r="D23" s="374"/>
      <c r="E23" s="82" t="s">
        <v>110</v>
      </c>
      <c r="F23" s="82" t="s">
        <v>111</v>
      </c>
      <c r="G23" s="82" t="s">
        <v>110</v>
      </c>
      <c r="H23" s="82" t="s">
        <v>111</v>
      </c>
      <c r="I23" s="82" t="s">
        <v>110</v>
      </c>
      <c r="J23" s="82" t="s">
        <v>111</v>
      </c>
      <c r="K23" s="82" t="s">
        <v>110</v>
      </c>
      <c r="L23" s="82" t="s">
        <v>110</v>
      </c>
      <c r="M23" s="82" t="s">
        <v>111</v>
      </c>
      <c r="N23" s="82" t="s">
        <v>110</v>
      </c>
      <c r="O23" s="82" t="s">
        <v>111</v>
      </c>
      <c r="P23" s="103" t="s">
        <v>110</v>
      </c>
      <c r="Q23" s="82" t="s">
        <v>110</v>
      </c>
      <c r="R23" s="82" t="s">
        <v>110</v>
      </c>
      <c r="S23" s="82" t="s">
        <v>110</v>
      </c>
      <c r="T23" s="82" t="s">
        <v>110</v>
      </c>
    </row>
    <row r="24" spans="1:113"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113" s="40" customFormat="1" ht="66.75" customHeight="1" x14ac:dyDescent="0.25">
      <c r="A25" s="48">
        <v>1</v>
      </c>
      <c r="B25" s="46"/>
      <c r="C25" s="46" t="s">
        <v>722</v>
      </c>
      <c r="D25" s="46" t="s">
        <v>725</v>
      </c>
      <c r="E25" s="46"/>
      <c r="F25" s="46" t="s">
        <v>726</v>
      </c>
      <c r="G25" s="46"/>
      <c r="H25" s="46" t="s">
        <v>726</v>
      </c>
      <c r="I25" s="46"/>
      <c r="J25" s="45"/>
      <c r="K25" s="45"/>
      <c r="L25" s="45"/>
      <c r="M25" s="47">
        <v>6</v>
      </c>
      <c r="N25" s="136"/>
      <c r="O25" s="136">
        <v>0.4</v>
      </c>
      <c r="P25" s="45" t="s">
        <v>425</v>
      </c>
      <c r="Q25" s="131" t="s">
        <v>425</v>
      </c>
      <c r="R25" s="45" t="s">
        <v>425</v>
      </c>
      <c r="S25" s="45" t="s">
        <v>425</v>
      </c>
      <c r="T25" s="45" t="s">
        <v>425</v>
      </c>
    </row>
    <row r="26" spans="1:113" ht="19.5" customHeight="1" x14ac:dyDescent="0.25"/>
    <row r="27" spans="1:113" s="43" customFormat="1" ht="12.75" x14ac:dyDescent="0.2">
      <c r="B27" s="44"/>
      <c r="C27" s="44"/>
      <c r="K27" s="44"/>
    </row>
    <row r="28" spans="1:113" s="43" customFormat="1" x14ac:dyDescent="0.25">
      <c r="B28" s="39" t="s">
        <v>109</v>
      </c>
      <c r="C28" s="39"/>
      <c r="D28" s="39"/>
      <c r="E28" s="39"/>
      <c r="F28" s="39"/>
      <c r="G28" s="39"/>
      <c r="H28" s="39"/>
      <c r="I28" s="39"/>
      <c r="J28" s="39"/>
      <c r="K28" s="39"/>
      <c r="L28" s="39"/>
      <c r="M28" s="39"/>
      <c r="N28" s="39"/>
      <c r="O28" s="39"/>
      <c r="P28" s="39"/>
      <c r="Q28" s="39"/>
      <c r="R28" s="39"/>
    </row>
    <row r="29" spans="1:113" x14ac:dyDescent="0.25">
      <c r="B29" s="375" t="s">
        <v>410</v>
      </c>
      <c r="C29" s="375"/>
      <c r="D29" s="375"/>
      <c r="E29" s="375"/>
      <c r="F29" s="375"/>
      <c r="G29" s="375"/>
      <c r="H29" s="375"/>
      <c r="I29" s="375"/>
      <c r="J29" s="375"/>
      <c r="K29" s="375"/>
      <c r="L29" s="375"/>
      <c r="M29" s="375"/>
      <c r="N29" s="375"/>
      <c r="O29" s="375"/>
      <c r="P29" s="375"/>
      <c r="Q29" s="375"/>
      <c r="R29" s="375"/>
    </row>
    <row r="31" spans="1:113" x14ac:dyDescent="0.25">
      <c r="B31" s="41" t="s">
        <v>384</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x14ac:dyDescent="0.25">
      <c r="B32" s="41" t="s">
        <v>108</v>
      </c>
      <c r="C32" s="41"/>
      <c r="D32" s="41"/>
      <c r="E32" s="41"/>
      <c r="H32" s="41"/>
      <c r="I32" s="41"/>
      <c r="J32" s="41"/>
      <c r="K32" s="41"/>
      <c r="L32" s="41"/>
      <c r="M32" s="41"/>
      <c r="N32" s="41"/>
      <c r="O32" s="41"/>
      <c r="P32" s="41"/>
      <c r="Q32" s="41"/>
      <c r="R32" s="41"/>
    </row>
    <row r="33" spans="2:113" x14ac:dyDescent="0.25">
      <c r="B33" s="41" t="s">
        <v>107</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x14ac:dyDescent="0.25">
      <c r="B34" s="41" t="s">
        <v>106</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x14ac:dyDescent="0.25">
      <c r="B35" s="41" t="s">
        <v>105</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x14ac:dyDescent="0.25">
      <c r="B36" s="41" t="s">
        <v>104</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x14ac:dyDescent="0.25">
      <c r="B37" s="41" t="s">
        <v>103</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x14ac:dyDescent="0.25">
      <c r="B38" s="41" t="s">
        <v>102</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x14ac:dyDescent="0.25">
      <c r="B39" s="41" t="s">
        <v>101</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x14ac:dyDescent="0.25">
      <c r="B40" s="41" t="s">
        <v>100</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7:T17"/>
    <mergeCell ref="A18:T18"/>
    <mergeCell ref="A19:T19"/>
    <mergeCell ref="A20:T20"/>
    <mergeCell ref="A16:T16"/>
    <mergeCell ref="B29:R29"/>
    <mergeCell ref="L21:M22"/>
    <mergeCell ref="N21:O22"/>
    <mergeCell ref="P21:P22"/>
    <mergeCell ref="D21:D23"/>
    <mergeCell ref="B21:C22"/>
    <mergeCell ref="A21:A23"/>
    <mergeCell ref="E21:F22"/>
    <mergeCell ref="G21:H22"/>
    <mergeCell ref="I21:J22"/>
    <mergeCell ref="K21:K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C29"/>
  <sheetViews>
    <sheetView view="pageBreakPreview" zoomScaleSheetLayoutView="100" workbookViewId="0"/>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7" t="s">
        <v>68</v>
      </c>
    </row>
    <row r="2" spans="1:29" s="8" customFormat="1" ht="18.75" customHeight="1" x14ac:dyDescent="0.3">
      <c r="A2" s="14"/>
      <c r="C2" s="12" t="s">
        <v>10</v>
      </c>
    </row>
    <row r="3" spans="1:29" s="8" customFormat="1" ht="18.75" x14ac:dyDescent="0.3">
      <c r="A3" s="13"/>
      <c r="C3" s="12" t="s">
        <v>432</v>
      </c>
    </row>
    <row r="4" spans="1:29" s="8" customFormat="1" ht="15.75" x14ac:dyDescent="0.2">
      <c r="A4" s="349" t="s">
        <v>655</v>
      </c>
      <c r="B4" s="349"/>
      <c r="C4" s="349"/>
    </row>
    <row r="5" spans="1:29" s="8" customFormat="1" ht="15.75" x14ac:dyDescent="0.2">
      <c r="A5" s="13"/>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row>
    <row r="6" spans="1:29" s="8" customFormat="1" ht="18.75" x14ac:dyDescent="0.3">
      <c r="A6" s="353" t="s">
        <v>9</v>
      </c>
      <c r="B6" s="353"/>
      <c r="C6" s="353"/>
      <c r="G6" s="12"/>
    </row>
    <row r="7" spans="1:29" s="8" customFormat="1" ht="18.75" x14ac:dyDescent="0.2">
      <c r="A7" s="11"/>
      <c r="B7" s="11"/>
      <c r="C7" s="11"/>
      <c r="D7" s="10"/>
      <c r="E7" s="10"/>
      <c r="F7" s="10"/>
      <c r="G7" s="10"/>
      <c r="H7" s="10"/>
      <c r="I7" s="10"/>
      <c r="J7" s="10"/>
      <c r="K7" s="10"/>
      <c r="L7" s="10"/>
      <c r="M7" s="10"/>
      <c r="N7" s="10"/>
      <c r="O7" s="10"/>
      <c r="P7" s="10"/>
      <c r="Q7" s="10"/>
      <c r="R7" s="10"/>
      <c r="S7" s="10"/>
      <c r="T7" s="10"/>
      <c r="U7" s="10"/>
    </row>
    <row r="8" spans="1:29" s="8" customFormat="1" ht="18.75" x14ac:dyDescent="0.2">
      <c r="A8" s="354" t="s">
        <v>656</v>
      </c>
      <c r="B8" s="354"/>
      <c r="C8" s="354"/>
      <c r="D8" s="11"/>
      <c r="E8" s="11"/>
      <c r="F8" s="11"/>
      <c r="G8" s="11"/>
      <c r="H8" s="10"/>
      <c r="I8" s="10"/>
      <c r="J8" s="10"/>
      <c r="K8" s="10"/>
      <c r="L8" s="10"/>
      <c r="M8" s="10"/>
      <c r="N8" s="10"/>
      <c r="O8" s="10"/>
      <c r="P8" s="10"/>
      <c r="Q8" s="10"/>
      <c r="R8" s="10"/>
      <c r="S8" s="10"/>
      <c r="T8" s="10"/>
      <c r="U8" s="10"/>
    </row>
    <row r="9" spans="1:29" s="8" customFormat="1" ht="18.75" x14ac:dyDescent="0.2">
      <c r="A9" s="350" t="s">
        <v>8</v>
      </c>
      <c r="B9" s="350"/>
      <c r="C9" s="350"/>
      <c r="D9" s="7"/>
      <c r="E9" s="7"/>
      <c r="F9" s="7"/>
      <c r="G9" s="7"/>
      <c r="H9" s="10"/>
      <c r="I9" s="10"/>
      <c r="J9" s="10"/>
      <c r="K9" s="10"/>
      <c r="L9" s="10"/>
      <c r="M9" s="10"/>
      <c r="N9" s="10"/>
      <c r="O9" s="10"/>
      <c r="P9" s="10"/>
      <c r="Q9" s="10"/>
      <c r="R9" s="10"/>
      <c r="S9" s="10"/>
      <c r="T9" s="10"/>
      <c r="U9" s="10"/>
    </row>
    <row r="10" spans="1:29" s="8" customFormat="1" ht="18.75" x14ac:dyDescent="0.2">
      <c r="A10" s="11"/>
      <c r="B10" s="11"/>
      <c r="C10" s="11"/>
      <c r="D10" s="5"/>
      <c r="E10" s="5"/>
      <c r="F10" s="5"/>
      <c r="G10" s="5"/>
      <c r="H10" s="10"/>
      <c r="I10" s="10"/>
      <c r="J10" s="10"/>
      <c r="K10" s="10"/>
      <c r="L10" s="10"/>
      <c r="M10" s="10"/>
      <c r="N10" s="10"/>
      <c r="O10" s="10"/>
      <c r="P10" s="10"/>
      <c r="Q10" s="10"/>
      <c r="R10" s="10"/>
      <c r="S10" s="10"/>
      <c r="T10" s="10"/>
      <c r="U10" s="10"/>
    </row>
    <row r="11" spans="1:29" s="8" customFormat="1" ht="18.75" x14ac:dyDescent="0.2">
      <c r="A11" s="352" t="s">
        <v>723</v>
      </c>
      <c r="B11" s="353"/>
      <c r="C11" s="353"/>
      <c r="D11" s="11"/>
      <c r="E11" s="11"/>
      <c r="F11" s="11"/>
      <c r="G11" s="11"/>
      <c r="H11" s="10"/>
      <c r="I11" s="10"/>
      <c r="J11" s="10"/>
      <c r="K11" s="10"/>
      <c r="L11" s="10"/>
      <c r="M11" s="10"/>
      <c r="N11" s="10"/>
      <c r="O11" s="10"/>
      <c r="P11" s="10"/>
      <c r="Q11" s="10"/>
      <c r="R11" s="10"/>
      <c r="S11" s="10"/>
      <c r="T11" s="10"/>
      <c r="U11" s="10"/>
    </row>
    <row r="12" spans="1:29" s="8" customFormat="1" ht="18.75" x14ac:dyDescent="0.2">
      <c r="A12" s="350" t="s">
        <v>7</v>
      </c>
      <c r="B12" s="350"/>
      <c r="C12" s="350"/>
      <c r="D12" s="7"/>
      <c r="E12" s="7"/>
      <c r="F12" s="7"/>
      <c r="G12" s="7"/>
      <c r="H12" s="10"/>
      <c r="I12" s="10"/>
      <c r="J12" s="10"/>
      <c r="K12" s="10"/>
      <c r="L12" s="10"/>
      <c r="M12" s="10"/>
      <c r="N12" s="10"/>
      <c r="O12" s="10"/>
      <c r="P12" s="10"/>
      <c r="Q12" s="10"/>
      <c r="R12" s="10"/>
      <c r="S12" s="10"/>
      <c r="T12" s="10"/>
      <c r="U12" s="10"/>
    </row>
    <row r="13" spans="1:29" s="8" customFormat="1" ht="20.25" customHeight="1" x14ac:dyDescent="0.2">
      <c r="A13" s="351" t="s">
        <v>724</v>
      </c>
      <c r="B13" s="381"/>
      <c r="C13" s="381"/>
      <c r="D13" s="203"/>
      <c r="E13" s="5"/>
      <c r="F13" s="5"/>
      <c r="G13" s="5"/>
      <c r="H13" s="10"/>
      <c r="I13" s="10"/>
      <c r="J13" s="10"/>
      <c r="K13" s="10"/>
      <c r="L13" s="10"/>
      <c r="M13" s="10"/>
      <c r="N13" s="10"/>
      <c r="O13" s="10"/>
      <c r="P13" s="10"/>
      <c r="Q13" s="10"/>
      <c r="R13" s="10"/>
      <c r="S13" s="10"/>
      <c r="T13" s="10"/>
      <c r="U13" s="10"/>
    </row>
    <row r="14" spans="1:29" s="2" customFormat="1" ht="15.75" x14ac:dyDescent="0.2">
      <c r="A14" s="350" t="s">
        <v>6</v>
      </c>
      <c r="B14" s="350"/>
      <c r="C14" s="350"/>
      <c r="D14" s="7"/>
      <c r="E14" s="7"/>
      <c r="F14" s="7"/>
      <c r="G14" s="7"/>
      <c r="H14" s="7"/>
      <c r="I14" s="7"/>
      <c r="J14" s="7"/>
      <c r="K14" s="7"/>
      <c r="L14" s="7"/>
      <c r="M14" s="7"/>
      <c r="N14" s="7"/>
      <c r="O14" s="7"/>
      <c r="P14" s="7"/>
      <c r="Q14" s="7"/>
      <c r="R14" s="7"/>
      <c r="S14" s="7"/>
      <c r="T14" s="7"/>
      <c r="U14" s="7"/>
    </row>
    <row r="15" spans="1:29" s="2" customFormat="1" ht="15" customHeight="1" x14ac:dyDescent="0.2">
      <c r="A15" s="350"/>
      <c r="B15" s="350"/>
      <c r="C15" s="350"/>
      <c r="D15" s="5"/>
      <c r="E15" s="5"/>
      <c r="F15" s="5"/>
      <c r="G15" s="5"/>
      <c r="H15" s="5"/>
      <c r="I15" s="5"/>
      <c r="J15" s="5"/>
      <c r="K15" s="5"/>
      <c r="L15" s="5"/>
      <c r="M15" s="5"/>
      <c r="N15" s="5"/>
      <c r="O15" s="5"/>
      <c r="P15" s="5"/>
      <c r="Q15" s="5"/>
      <c r="R15" s="5"/>
      <c r="S15" s="5"/>
      <c r="T15" s="5"/>
      <c r="U15" s="5"/>
    </row>
    <row r="16" spans="1:29" s="2" customFormat="1" ht="15" customHeight="1" x14ac:dyDescent="0.2">
      <c r="A16" s="363"/>
      <c r="B16" s="363"/>
      <c r="C16" s="363"/>
      <c r="D16" s="3"/>
      <c r="E16" s="3"/>
      <c r="F16" s="3"/>
      <c r="G16" s="3"/>
      <c r="H16" s="3"/>
      <c r="I16" s="3"/>
      <c r="J16" s="3"/>
      <c r="K16" s="3"/>
      <c r="L16" s="3"/>
      <c r="M16" s="3"/>
      <c r="N16" s="3"/>
      <c r="O16" s="3"/>
      <c r="P16" s="3"/>
      <c r="Q16" s="3"/>
      <c r="R16" s="3"/>
    </row>
    <row r="17" spans="1:21" s="2" customFormat="1" ht="27.75" customHeight="1" x14ac:dyDescent="0.2">
      <c r="A17" s="351" t="s">
        <v>380</v>
      </c>
      <c r="B17" s="351"/>
      <c r="C17" s="351"/>
      <c r="D17" s="6"/>
      <c r="E17" s="6"/>
      <c r="F17" s="6"/>
      <c r="G17" s="6"/>
      <c r="H17" s="6"/>
      <c r="I17" s="6"/>
      <c r="J17" s="6"/>
      <c r="K17" s="6"/>
      <c r="L17" s="6"/>
      <c r="M17" s="6"/>
      <c r="N17" s="6"/>
      <c r="O17" s="6"/>
      <c r="P17" s="6"/>
      <c r="Q17" s="6"/>
      <c r="R17" s="6"/>
      <c r="S17" s="6"/>
      <c r="T17" s="6"/>
      <c r="U17" s="6"/>
    </row>
    <row r="18" spans="1:21" s="2" customFormat="1" ht="15" customHeight="1" x14ac:dyDescent="0.2">
      <c r="A18" s="5"/>
      <c r="B18" s="5"/>
      <c r="C18" s="5"/>
      <c r="D18" s="5"/>
      <c r="E18" s="5"/>
      <c r="F18" s="5"/>
      <c r="G18" s="5"/>
      <c r="H18" s="3"/>
      <c r="I18" s="3"/>
      <c r="J18" s="3"/>
      <c r="K18" s="3"/>
      <c r="L18" s="3"/>
      <c r="M18" s="3"/>
      <c r="N18" s="3"/>
      <c r="O18" s="3"/>
      <c r="P18" s="3"/>
      <c r="Q18" s="3"/>
      <c r="R18" s="3"/>
    </row>
    <row r="19" spans="1:21" s="2" customFormat="1" ht="39.75" customHeight="1" x14ac:dyDescent="0.2">
      <c r="A19" s="19" t="s">
        <v>5</v>
      </c>
      <c r="B19" s="26" t="s">
        <v>67</v>
      </c>
      <c r="C19" s="25" t="s">
        <v>66</v>
      </c>
      <c r="D19" s="5"/>
      <c r="E19" s="5"/>
      <c r="F19" s="5"/>
      <c r="G19" s="5"/>
      <c r="H19" s="3"/>
      <c r="I19" s="3"/>
      <c r="J19" s="3"/>
      <c r="K19" s="3"/>
      <c r="L19" s="3"/>
      <c r="M19" s="3"/>
      <c r="N19" s="3"/>
      <c r="O19" s="3"/>
      <c r="P19" s="3"/>
      <c r="Q19" s="3"/>
      <c r="R19" s="3"/>
    </row>
    <row r="20" spans="1:21" s="2" customFormat="1" ht="16.5" customHeight="1" x14ac:dyDescent="0.2">
      <c r="A20" s="25">
        <v>1</v>
      </c>
      <c r="B20" s="26">
        <v>2</v>
      </c>
      <c r="C20" s="25">
        <v>3</v>
      </c>
      <c r="D20" s="5"/>
      <c r="E20" s="5"/>
      <c r="F20" s="5"/>
      <c r="G20" s="5"/>
      <c r="H20" s="3"/>
      <c r="I20" s="3"/>
      <c r="J20" s="3"/>
      <c r="K20" s="3"/>
      <c r="L20" s="3"/>
      <c r="M20" s="3"/>
      <c r="N20" s="3"/>
      <c r="O20" s="3"/>
      <c r="P20" s="3"/>
      <c r="Q20" s="3"/>
      <c r="R20" s="3"/>
    </row>
    <row r="21" spans="1:21" s="2" customFormat="1" ht="33.75" customHeight="1" x14ac:dyDescent="0.2">
      <c r="A21" s="18" t="s">
        <v>65</v>
      </c>
      <c r="B21" s="21" t="s">
        <v>390</v>
      </c>
      <c r="C21" s="114" t="s">
        <v>417</v>
      </c>
      <c r="D21" s="5"/>
      <c r="E21" s="5"/>
      <c r="F21" s="3"/>
      <c r="G21" s="3"/>
      <c r="H21" s="3"/>
      <c r="I21" s="3"/>
      <c r="J21" s="3"/>
      <c r="K21" s="3"/>
      <c r="L21" s="3"/>
      <c r="M21" s="3"/>
      <c r="N21" s="3"/>
      <c r="O21" s="3"/>
      <c r="P21" s="3"/>
    </row>
    <row r="22" spans="1:21" ht="42.75" customHeight="1" x14ac:dyDescent="0.25">
      <c r="A22" s="18" t="s">
        <v>63</v>
      </c>
      <c r="B22" s="20" t="s">
        <v>60</v>
      </c>
      <c r="C22" s="115" t="s">
        <v>418</v>
      </c>
    </row>
    <row r="23" spans="1:21" ht="63" customHeight="1" x14ac:dyDescent="0.25">
      <c r="A23" s="18" t="s">
        <v>62</v>
      </c>
      <c r="B23" s="20" t="s">
        <v>420</v>
      </c>
      <c r="C23" s="205" t="s">
        <v>724</v>
      </c>
      <c r="D23" s="5"/>
      <c r="E23" s="5"/>
    </row>
    <row r="24" spans="1:21" ht="63" customHeight="1" x14ac:dyDescent="0.25">
      <c r="A24" s="18" t="s">
        <v>61</v>
      </c>
      <c r="B24" s="20" t="s">
        <v>403</v>
      </c>
      <c r="C24" s="146" t="s">
        <v>729</v>
      </c>
    </row>
    <row r="25" spans="1:21" ht="42.75" customHeight="1" x14ac:dyDescent="0.25">
      <c r="A25" s="18" t="s">
        <v>59</v>
      </c>
      <c r="B25" s="20" t="s">
        <v>229</v>
      </c>
      <c r="C25" s="19" t="s">
        <v>419</v>
      </c>
    </row>
    <row r="26" spans="1:21" ht="42.75" customHeight="1" x14ac:dyDescent="0.25">
      <c r="A26" s="18" t="s">
        <v>58</v>
      </c>
      <c r="B26" s="20" t="s">
        <v>391</v>
      </c>
      <c r="C26" s="115" t="s">
        <v>418</v>
      </c>
    </row>
    <row r="27" spans="1:21" ht="42.75" customHeight="1" x14ac:dyDescent="0.25">
      <c r="A27" s="18" t="s">
        <v>56</v>
      </c>
      <c r="B27" s="20" t="s">
        <v>57</v>
      </c>
      <c r="C27" s="19" t="s">
        <v>660</v>
      </c>
    </row>
    <row r="28" spans="1:21" ht="42.75" customHeight="1" x14ac:dyDescent="0.25">
      <c r="A28" s="18" t="s">
        <v>54</v>
      </c>
      <c r="B28" s="19" t="s">
        <v>55</v>
      </c>
      <c r="C28" s="19" t="s">
        <v>660</v>
      </c>
    </row>
    <row r="29" spans="1:21" ht="42.75" customHeight="1" x14ac:dyDescent="0.25">
      <c r="A29" s="18" t="s">
        <v>72</v>
      </c>
      <c r="B29" s="19" t="s">
        <v>53</v>
      </c>
      <c r="C29" s="19" t="s">
        <v>730</v>
      </c>
    </row>
  </sheetData>
  <mergeCells count="11">
    <mergeCell ref="A17:C17"/>
    <mergeCell ref="A8:C8"/>
    <mergeCell ref="A9:C9"/>
    <mergeCell ref="A11:C11"/>
    <mergeCell ref="A12:C12"/>
    <mergeCell ref="A13:C13"/>
    <mergeCell ref="A4:C4"/>
    <mergeCell ref="A6:C6"/>
    <mergeCell ref="A14:C14"/>
    <mergeCell ref="A15:C15"/>
    <mergeCell ref="A16:C16"/>
  </mergeCells>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B30"/>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7" t="s">
        <v>68</v>
      </c>
    </row>
    <row r="2" spans="1:28" ht="18.75" x14ac:dyDescent="0.3">
      <c r="Z2" s="12" t="s">
        <v>10</v>
      </c>
    </row>
    <row r="3" spans="1:28" ht="18.75" x14ac:dyDescent="0.3">
      <c r="Z3" s="12" t="s">
        <v>432</v>
      </c>
    </row>
    <row r="4" spans="1:28" ht="18.75" customHeight="1" x14ac:dyDescent="0.25">
      <c r="A4" s="349" t="s">
        <v>657</v>
      </c>
      <c r="B4" s="349"/>
      <c r="C4" s="349"/>
      <c r="D4" s="349"/>
      <c r="E4" s="349"/>
      <c r="F4" s="349"/>
      <c r="G4" s="349"/>
      <c r="H4" s="349"/>
      <c r="I4" s="349"/>
      <c r="J4" s="349"/>
      <c r="K4" s="349"/>
      <c r="L4" s="349"/>
      <c r="M4" s="349"/>
      <c r="N4" s="349"/>
      <c r="O4" s="349"/>
      <c r="P4" s="349"/>
      <c r="Q4" s="349"/>
      <c r="R4" s="349"/>
      <c r="S4" s="349"/>
      <c r="T4" s="349"/>
      <c r="U4" s="349"/>
      <c r="V4" s="349"/>
      <c r="W4" s="349"/>
      <c r="X4" s="349"/>
      <c r="Y4" s="349"/>
      <c r="Z4" s="349"/>
    </row>
    <row r="6" spans="1:28" ht="18.75" x14ac:dyDescent="0.25">
      <c r="A6" s="353" t="s">
        <v>9</v>
      </c>
      <c r="B6" s="353"/>
      <c r="C6" s="353"/>
      <c r="D6" s="353"/>
      <c r="E6" s="353"/>
      <c r="F6" s="353"/>
      <c r="G6" s="353"/>
      <c r="H6" s="353"/>
      <c r="I6" s="353"/>
      <c r="J6" s="353"/>
      <c r="K6" s="353"/>
      <c r="L6" s="353"/>
      <c r="M6" s="353"/>
      <c r="N6" s="353"/>
      <c r="O6" s="353"/>
      <c r="P6" s="353"/>
      <c r="Q6" s="353"/>
      <c r="R6" s="353"/>
      <c r="S6" s="353"/>
      <c r="T6" s="353"/>
      <c r="U6" s="353"/>
      <c r="V6" s="353"/>
      <c r="W6" s="353"/>
      <c r="X6" s="353"/>
      <c r="Y6" s="353"/>
      <c r="Z6" s="353"/>
      <c r="AA6" s="10"/>
      <c r="AB6" s="10"/>
    </row>
    <row r="7" spans="1:28" ht="18.75" x14ac:dyDescent="0.25">
      <c r="A7" s="353"/>
      <c r="B7" s="353"/>
      <c r="C7" s="353"/>
      <c r="D7" s="353"/>
      <c r="E7" s="353"/>
      <c r="F7" s="353"/>
      <c r="G7" s="353"/>
      <c r="H7" s="353"/>
      <c r="I7" s="353"/>
      <c r="J7" s="353"/>
      <c r="K7" s="353"/>
      <c r="L7" s="353"/>
      <c r="M7" s="353"/>
      <c r="N7" s="353"/>
      <c r="O7" s="353"/>
      <c r="P7" s="353"/>
      <c r="Q7" s="353"/>
      <c r="R7" s="353"/>
      <c r="S7" s="353"/>
      <c r="T7" s="353"/>
      <c r="U7" s="353"/>
      <c r="V7" s="353"/>
      <c r="W7" s="353"/>
      <c r="X7" s="353"/>
      <c r="Y7" s="353"/>
      <c r="Z7" s="353"/>
      <c r="AA7" s="10"/>
      <c r="AB7" s="10"/>
    </row>
    <row r="8" spans="1:28" ht="15.75" x14ac:dyDescent="0.25">
      <c r="A8" s="354" t="s">
        <v>656</v>
      </c>
      <c r="B8" s="354"/>
      <c r="C8" s="354"/>
      <c r="D8" s="354"/>
      <c r="E8" s="354"/>
      <c r="F8" s="354"/>
      <c r="G8" s="354"/>
      <c r="H8" s="354"/>
      <c r="I8" s="354"/>
      <c r="J8" s="354"/>
      <c r="K8" s="354"/>
      <c r="L8" s="354"/>
      <c r="M8" s="354"/>
      <c r="N8" s="354"/>
      <c r="O8" s="354"/>
      <c r="P8" s="354"/>
      <c r="Q8" s="354"/>
      <c r="R8" s="354"/>
      <c r="S8" s="354"/>
      <c r="T8" s="354"/>
      <c r="U8" s="354"/>
      <c r="V8" s="354"/>
      <c r="W8" s="354"/>
      <c r="X8" s="354"/>
      <c r="Y8" s="354"/>
      <c r="Z8" s="354"/>
      <c r="AA8" s="7"/>
      <c r="AB8" s="7"/>
    </row>
    <row r="9" spans="1:28" ht="15.75" x14ac:dyDescent="0.25">
      <c r="A9" s="350" t="s">
        <v>8</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5"/>
      <c r="AB9" s="5"/>
    </row>
    <row r="10" spans="1:28" ht="18.75" x14ac:dyDescent="0.25">
      <c r="A10" s="353"/>
      <c r="B10" s="353"/>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10"/>
      <c r="AB10" s="10"/>
    </row>
    <row r="11" spans="1:28" ht="15.75" x14ac:dyDescent="0.25">
      <c r="A11" s="354" t="s">
        <v>723</v>
      </c>
      <c r="B11" s="389"/>
      <c r="C11" s="389"/>
      <c r="D11" s="389"/>
      <c r="E11" s="389"/>
      <c r="F11" s="389"/>
      <c r="G11" s="389"/>
      <c r="H11" s="389"/>
      <c r="I11" s="389"/>
      <c r="J11" s="389"/>
      <c r="K11" s="389"/>
      <c r="L11" s="389"/>
      <c r="M11" s="389"/>
      <c r="N11" s="389"/>
      <c r="O11" s="389"/>
      <c r="P11" s="389"/>
      <c r="Q11" s="389"/>
      <c r="R11" s="389"/>
      <c r="S11" s="389"/>
      <c r="T11" s="389"/>
      <c r="U11" s="389"/>
      <c r="V11" s="389"/>
      <c r="W11" s="389"/>
      <c r="X11" s="389"/>
      <c r="Y11" s="389"/>
      <c r="Z11" s="389"/>
      <c r="AA11" s="7"/>
      <c r="AB11" s="7"/>
    </row>
    <row r="12" spans="1:28" ht="15.75" x14ac:dyDescent="0.25">
      <c r="A12" s="350" t="s">
        <v>7</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5"/>
      <c r="AB12" s="5"/>
    </row>
    <row r="13" spans="1:28" ht="18.75" x14ac:dyDescent="0.25">
      <c r="A13" s="363"/>
      <c r="B13" s="363"/>
      <c r="C13" s="363"/>
      <c r="D13" s="363"/>
      <c r="E13" s="363"/>
      <c r="F13" s="363"/>
      <c r="G13" s="363"/>
      <c r="H13" s="363"/>
      <c r="I13" s="363"/>
      <c r="J13" s="363"/>
      <c r="K13" s="363"/>
      <c r="L13" s="363"/>
      <c r="M13" s="363"/>
      <c r="N13" s="363"/>
      <c r="O13" s="363"/>
      <c r="P13" s="363"/>
      <c r="Q13" s="363"/>
      <c r="R13" s="363"/>
      <c r="S13" s="363"/>
      <c r="T13" s="363"/>
      <c r="U13" s="363"/>
      <c r="V13" s="363"/>
      <c r="W13" s="363"/>
      <c r="X13" s="363"/>
      <c r="Y13" s="363"/>
      <c r="Z13" s="363"/>
      <c r="AA13" s="9"/>
      <c r="AB13" s="9"/>
    </row>
    <row r="14" spans="1:28" ht="32.25" customHeight="1" x14ac:dyDescent="0.25">
      <c r="A14" s="3"/>
      <c r="B14" s="3"/>
      <c r="C14" s="3"/>
      <c r="D14" s="3"/>
      <c r="E14" s="3"/>
      <c r="F14" s="3"/>
      <c r="G14" s="3"/>
      <c r="H14" s="3"/>
      <c r="I14" s="3"/>
      <c r="J14" s="351" t="s">
        <v>724</v>
      </c>
      <c r="K14" s="388"/>
      <c r="L14" s="388"/>
      <c r="M14" s="388"/>
      <c r="N14" s="388"/>
      <c r="O14" s="388"/>
      <c r="P14" s="388"/>
      <c r="Q14" s="388"/>
      <c r="R14" s="388"/>
      <c r="S14" s="3"/>
      <c r="T14" s="3"/>
      <c r="U14" s="3"/>
      <c r="V14" s="3"/>
      <c r="W14" s="3"/>
      <c r="X14" s="3"/>
      <c r="Y14" s="3"/>
      <c r="Z14" s="3"/>
      <c r="AA14" s="9"/>
      <c r="AB14" s="9"/>
    </row>
    <row r="15" spans="1:28" ht="15.75" x14ac:dyDescent="0.25">
      <c r="A15" s="350" t="s">
        <v>6</v>
      </c>
      <c r="B15" s="350"/>
      <c r="C15" s="350"/>
      <c r="D15" s="350"/>
      <c r="E15" s="350"/>
      <c r="F15" s="350"/>
      <c r="G15" s="350"/>
      <c r="H15" s="350"/>
      <c r="I15" s="350"/>
      <c r="J15" s="350"/>
      <c r="K15" s="350"/>
      <c r="L15" s="350"/>
      <c r="M15" s="350"/>
      <c r="N15" s="350"/>
      <c r="O15" s="350"/>
      <c r="P15" s="350"/>
      <c r="Q15" s="350"/>
      <c r="R15" s="350"/>
      <c r="S15" s="350"/>
      <c r="T15" s="350"/>
      <c r="U15" s="350"/>
      <c r="V15" s="350"/>
      <c r="W15" s="350"/>
      <c r="X15" s="350"/>
      <c r="Y15" s="350"/>
      <c r="Z15" s="350"/>
      <c r="AA15" s="5"/>
      <c r="AB15" s="5"/>
    </row>
    <row r="16" spans="1:28" x14ac:dyDescent="0.25">
      <c r="A16" s="382"/>
      <c r="B16" s="382"/>
      <c r="C16" s="382"/>
      <c r="D16" s="382"/>
      <c r="E16" s="382"/>
      <c r="F16" s="382"/>
      <c r="G16" s="382"/>
      <c r="H16" s="382"/>
      <c r="I16" s="382"/>
      <c r="J16" s="382"/>
      <c r="K16" s="382"/>
      <c r="L16" s="382"/>
      <c r="M16" s="382"/>
      <c r="N16" s="382"/>
      <c r="O16" s="382"/>
      <c r="P16" s="382"/>
      <c r="Q16" s="382"/>
      <c r="R16" s="382"/>
      <c r="S16" s="382"/>
      <c r="T16" s="382"/>
      <c r="U16" s="382"/>
      <c r="V16" s="382"/>
      <c r="W16" s="382"/>
      <c r="X16" s="382"/>
      <c r="Y16" s="382"/>
      <c r="Z16" s="382"/>
      <c r="AA16" s="15"/>
      <c r="AB16" s="15"/>
    </row>
    <row r="17" spans="1:28" x14ac:dyDescent="0.25">
      <c r="A17" s="382"/>
      <c r="B17" s="382"/>
      <c r="C17" s="382"/>
      <c r="D17" s="382"/>
      <c r="E17" s="382"/>
      <c r="F17" s="382"/>
      <c r="G17" s="382"/>
      <c r="H17" s="382"/>
      <c r="I17" s="382"/>
      <c r="J17" s="382"/>
      <c r="K17" s="382"/>
      <c r="L17" s="382"/>
      <c r="M17" s="382"/>
      <c r="N17" s="382"/>
      <c r="O17" s="382"/>
      <c r="P17" s="382"/>
      <c r="Q17" s="382"/>
      <c r="R17" s="382"/>
      <c r="S17" s="382"/>
      <c r="T17" s="382"/>
      <c r="U17" s="382"/>
      <c r="V17" s="382"/>
      <c r="W17" s="382"/>
      <c r="X17" s="382"/>
      <c r="Y17" s="382"/>
      <c r="Z17" s="382"/>
      <c r="AA17" s="15"/>
      <c r="AB17" s="15"/>
    </row>
    <row r="18" spans="1:28" x14ac:dyDescent="0.25">
      <c r="A18" s="382"/>
      <c r="B18" s="382"/>
      <c r="C18" s="382"/>
      <c r="D18" s="382"/>
      <c r="E18" s="382"/>
      <c r="F18" s="382"/>
      <c r="G18" s="382"/>
      <c r="H18" s="382"/>
      <c r="I18" s="382"/>
      <c r="J18" s="382"/>
      <c r="K18" s="382"/>
      <c r="L18" s="382"/>
      <c r="M18" s="382"/>
      <c r="N18" s="382"/>
      <c r="O18" s="382"/>
      <c r="P18" s="382"/>
      <c r="Q18" s="382"/>
      <c r="R18" s="382"/>
      <c r="S18" s="382"/>
      <c r="T18" s="382"/>
      <c r="U18" s="382"/>
      <c r="V18" s="382"/>
      <c r="W18" s="382"/>
      <c r="X18" s="382"/>
      <c r="Y18" s="382"/>
      <c r="Z18" s="382"/>
      <c r="AA18" s="15"/>
      <c r="AB18" s="15"/>
    </row>
    <row r="19" spans="1:28" x14ac:dyDescent="0.25">
      <c r="A19" s="382"/>
      <c r="B19" s="382"/>
      <c r="C19" s="382"/>
      <c r="D19" s="382"/>
      <c r="E19" s="382"/>
      <c r="F19" s="382"/>
      <c r="G19" s="382"/>
      <c r="H19" s="382"/>
      <c r="I19" s="382"/>
      <c r="J19" s="382"/>
      <c r="K19" s="382"/>
      <c r="L19" s="382"/>
      <c r="M19" s="382"/>
      <c r="N19" s="382"/>
      <c r="O19" s="382"/>
      <c r="P19" s="382"/>
      <c r="Q19" s="382"/>
      <c r="R19" s="382"/>
      <c r="S19" s="382"/>
      <c r="T19" s="382"/>
      <c r="U19" s="382"/>
      <c r="V19" s="382"/>
      <c r="W19" s="382"/>
      <c r="X19" s="382"/>
      <c r="Y19" s="382"/>
      <c r="Z19" s="382"/>
      <c r="AA19" s="15"/>
      <c r="AB19" s="15"/>
    </row>
    <row r="20" spans="1:28" x14ac:dyDescent="0.25">
      <c r="A20" s="382"/>
      <c r="B20" s="382"/>
      <c r="C20" s="382"/>
      <c r="D20" s="382"/>
      <c r="E20" s="382"/>
      <c r="F20" s="382"/>
      <c r="G20" s="382"/>
      <c r="H20" s="382"/>
      <c r="I20" s="382"/>
      <c r="J20" s="382"/>
      <c r="K20" s="382"/>
      <c r="L20" s="382"/>
      <c r="M20" s="382"/>
      <c r="N20" s="382"/>
      <c r="O20" s="382"/>
      <c r="P20" s="382"/>
      <c r="Q20" s="382"/>
      <c r="R20" s="382"/>
      <c r="S20" s="382"/>
      <c r="T20" s="382"/>
      <c r="U20" s="382"/>
      <c r="V20" s="382"/>
      <c r="W20" s="382"/>
      <c r="X20" s="382"/>
      <c r="Y20" s="382"/>
      <c r="Z20" s="382"/>
      <c r="AA20" s="15"/>
      <c r="AB20" s="15"/>
    </row>
    <row r="21" spans="1:28" x14ac:dyDescent="0.25">
      <c r="A21" s="382"/>
      <c r="B21" s="382"/>
      <c r="C21" s="382"/>
      <c r="D21" s="382"/>
      <c r="E21" s="382"/>
      <c r="F21" s="382"/>
      <c r="G21" s="382"/>
      <c r="H21" s="382"/>
      <c r="I21" s="382"/>
      <c r="J21" s="382"/>
      <c r="K21" s="382"/>
      <c r="L21" s="382"/>
      <c r="M21" s="382"/>
      <c r="N21" s="382"/>
      <c r="O21" s="382"/>
      <c r="P21" s="382"/>
      <c r="Q21" s="382"/>
      <c r="R21" s="382"/>
      <c r="S21" s="382"/>
      <c r="T21" s="382"/>
      <c r="U21" s="382"/>
      <c r="V21" s="382"/>
      <c r="W21" s="382"/>
      <c r="X21" s="382"/>
      <c r="Y21" s="382"/>
      <c r="Z21" s="382"/>
      <c r="AA21" s="15"/>
      <c r="AB21" s="15"/>
    </row>
    <row r="22" spans="1:28" x14ac:dyDescent="0.25">
      <c r="A22" s="383" t="s">
        <v>402</v>
      </c>
      <c r="B22" s="383"/>
      <c r="C22" s="383"/>
      <c r="D22" s="383"/>
      <c r="E22" s="383"/>
      <c r="F22" s="383"/>
      <c r="G22" s="383"/>
      <c r="H22" s="383"/>
      <c r="I22" s="383"/>
      <c r="J22" s="383"/>
      <c r="K22" s="383"/>
      <c r="L22" s="383"/>
      <c r="M22" s="383"/>
      <c r="N22" s="383"/>
      <c r="O22" s="383"/>
      <c r="P22" s="383"/>
      <c r="Q22" s="383"/>
      <c r="R22" s="383"/>
      <c r="S22" s="383"/>
      <c r="T22" s="383"/>
      <c r="U22" s="383"/>
      <c r="V22" s="383"/>
      <c r="W22" s="383"/>
      <c r="X22" s="383"/>
      <c r="Y22" s="383"/>
      <c r="Z22" s="383"/>
      <c r="AA22" s="106"/>
      <c r="AB22" s="106"/>
    </row>
    <row r="23" spans="1:28" ht="32.25" customHeight="1" x14ac:dyDescent="0.25">
      <c r="A23" s="385" t="s">
        <v>269</v>
      </c>
      <c r="B23" s="386"/>
      <c r="C23" s="386"/>
      <c r="D23" s="386"/>
      <c r="E23" s="386"/>
      <c r="F23" s="386"/>
      <c r="G23" s="386"/>
      <c r="H23" s="386"/>
      <c r="I23" s="386"/>
      <c r="J23" s="386"/>
      <c r="K23" s="386"/>
      <c r="L23" s="387"/>
      <c r="M23" s="384" t="s">
        <v>270</v>
      </c>
      <c r="N23" s="384"/>
      <c r="O23" s="384"/>
      <c r="P23" s="384"/>
      <c r="Q23" s="384"/>
      <c r="R23" s="384"/>
      <c r="S23" s="384"/>
      <c r="T23" s="384"/>
      <c r="U23" s="384"/>
      <c r="V23" s="384"/>
      <c r="W23" s="384"/>
      <c r="X23" s="384"/>
      <c r="Y23" s="384"/>
      <c r="Z23" s="384"/>
    </row>
    <row r="24" spans="1:28" ht="151.5" customHeight="1" x14ac:dyDescent="0.25">
      <c r="A24" s="79" t="s">
        <v>232</v>
      </c>
      <c r="B24" s="80" t="s">
        <v>239</v>
      </c>
      <c r="C24" s="79" t="s">
        <v>263</v>
      </c>
      <c r="D24" s="79" t="s">
        <v>233</v>
      </c>
      <c r="E24" s="79" t="s">
        <v>264</v>
      </c>
      <c r="F24" s="79" t="s">
        <v>266</v>
      </c>
      <c r="G24" s="79" t="s">
        <v>265</v>
      </c>
      <c r="H24" s="79" t="s">
        <v>234</v>
      </c>
      <c r="I24" s="79" t="s">
        <v>267</v>
      </c>
      <c r="J24" s="79" t="s">
        <v>240</v>
      </c>
      <c r="K24" s="80" t="s">
        <v>238</v>
      </c>
      <c r="L24" s="80" t="s">
        <v>235</v>
      </c>
      <c r="M24" s="81" t="s">
        <v>247</v>
      </c>
      <c r="N24" s="80" t="s">
        <v>412</v>
      </c>
      <c r="O24" s="79" t="s">
        <v>245</v>
      </c>
      <c r="P24" s="79" t="s">
        <v>246</v>
      </c>
      <c r="Q24" s="79" t="s">
        <v>244</v>
      </c>
      <c r="R24" s="79" t="s">
        <v>234</v>
      </c>
      <c r="S24" s="79" t="s">
        <v>243</v>
      </c>
      <c r="T24" s="79" t="s">
        <v>242</v>
      </c>
      <c r="U24" s="79" t="s">
        <v>262</v>
      </c>
      <c r="V24" s="79" t="s">
        <v>244</v>
      </c>
      <c r="W24" s="83" t="s">
        <v>237</v>
      </c>
      <c r="X24" s="83" t="s">
        <v>249</v>
      </c>
      <c r="Y24" s="83" t="s">
        <v>250</v>
      </c>
      <c r="Z24" s="85" t="s">
        <v>248</v>
      </c>
    </row>
    <row r="25" spans="1:28" ht="16.5" customHeight="1" x14ac:dyDescent="0.25">
      <c r="A25" s="79">
        <v>1</v>
      </c>
      <c r="B25" s="80">
        <v>2</v>
      </c>
      <c r="C25" s="79">
        <v>3</v>
      </c>
      <c r="D25" s="80">
        <v>4</v>
      </c>
      <c r="E25" s="79">
        <v>5</v>
      </c>
      <c r="F25" s="80">
        <v>6</v>
      </c>
      <c r="G25" s="79">
        <v>7</v>
      </c>
      <c r="H25" s="80">
        <v>8</v>
      </c>
      <c r="I25" s="79">
        <v>9</v>
      </c>
      <c r="J25" s="80">
        <v>10</v>
      </c>
      <c r="K25" s="79">
        <v>11</v>
      </c>
      <c r="L25" s="80">
        <v>12</v>
      </c>
      <c r="M25" s="79">
        <v>13</v>
      </c>
      <c r="N25" s="80">
        <v>14</v>
      </c>
      <c r="O25" s="79">
        <v>15</v>
      </c>
      <c r="P25" s="80">
        <v>16</v>
      </c>
      <c r="Q25" s="79">
        <v>17</v>
      </c>
      <c r="R25" s="80">
        <v>18</v>
      </c>
      <c r="S25" s="79">
        <v>19</v>
      </c>
      <c r="T25" s="80">
        <v>20</v>
      </c>
      <c r="U25" s="79">
        <v>21</v>
      </c>
      <c r="V25" s="80">
        <v>22</v>
      </c>
      <c r="W25" s="79">
        <v>23</v>
      </c>
      <c r="X25" s="80">
        <v>24</v>
      </c>
      <c r="Y25" s="79">
        <v>25</v>
      </c>
      <c r="Z25" s="80">
        <v>26</v>
      </c>
    </row>
    <row r="26" spans="1:28" ht="45.75" customHeight="1" x14ac:dyDescent="0.25">
      <c r="A26" s="129" t="s">
        <v>425</v>
      </c>
      <c r="B26" s="129" t="s">
        <v>425</v>
      </c>
      <c r="C26" s="129" t="s">
        <v>425</v>
      </c>
      <c r="D26" s="129" t="s">
        <v>425</v>
      </c>
      <c r="E26" s="129" t="s">
        <v>425</v>
      </c>
      <c r="F26" s="129" t="s">
        <v>425</v>
      </c>
      <c r="G26" s="129" t="s">
        <v>425</v>
      </c>
      <c r="H26" s="129" t="s">
        <v>425</v>
      </c>
      <c r="I26" s="129" t="s">
        <v>425</v>
      </c>
      <c r="J26" s="129" t="s">
        <v>425</v>
      </c>
      <c r="K26" s="129" t="s">
        <v>425</v>
      </c>
      <c r="L26" s="129" t="s">
        <v>425</v>
      </c>
      <c r="M26" s="129" t="s">
        <v>425</v>
      </c>
      <c r="N26" s="129" t="s">
        <v>425</v>
      </c>
      <c r="O26" s="129" t="s">
        <v>425</v>
      </c>
      <c r="P26" s="129" t="s">
        <v>425</v>
      </c>
      <c r="Q26" s="129" t="s">
        <v>425</v>
      </c>
      <c r="R26" s="129" t="s">
        <v>425</v>
      </c>
      <c r="S26" s="129" t="s">
        <v>425</v>
      </c>
      <c r="T26" s="129" t="s">
        <v>425</v>
      </c>
      <c r="U26" s="129" t="s">
        <v>425</v>
      </c>
      <c r="V26" s="129" t="s">
        <v>425</v>
      </c>
      <c r="W26" s="129" t="s">
        <v>425</v>
      </c>
      <c r="X26" s="129" t="s">
        <v>425</v>
      </c>
      <c r="Y26" s="129" t="s">
        <v>425</v>
      </c>
      <c r="Z26" s="129" t="s">
        <v>425</v>
      </c>
    </row>
    <row r="30" spans="1:28" x14ac:dyDescent="0.25">
      <c r="A30" s="84"/>
    </row>
  </sheetData>
  <mergeCells count="20">
    <mergeCell ref="J14:R14"/>
    <mergeCell ref="A4:Z4"/>
    <mergeCell ref="A6:Z6"/>
    <mergeCell ref="A7:Z7"/>
    <mergeCell ref="A8:Z8"/>
    <mergeCell ref="A9:Z9"/>
    <mergeCell ref="A10:Z10"/>
    <mergeCell ref="A11:Z11"/>
    <mergeCell ref="A12:Z12"/>
    <mergeCell ref="A13:Z13"/>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23"/>
  <sheetViews>
    <sheetView view="pageBreakPreview" zoomScale="70" zoomScaleSheetLayoutView="70" workbookViewId="0"/>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27" t="s">
        <v>68</v>
      </c>
    </row>
    <row r="2" spans="1:28" s="8" customFormat="1" ht="18.75" customHeight="1" x14ac:dyDescent="0.3">
      <c r="A2" s="14"/>
      <c r="B2" s="14"/>
      <c r="O2" s="12" t="s">
        <v>10</v>
      </c>
    </row>
    <row r="3" spans="1:28" s="8" customFormat="1" ht="18.75" x14ac:dyDescent="0.3">
      <c r="A3" s="13"/>
      <c r="B3" s="13"/>
      <c r="O3" s="12" t="s">
        <v>432</v>
      </c>
    </row>
    <row r="4" spans="1:28" s="8" customFormat="1" ht="18.75" x14ac:dyDescent="0.3">
      <c r="A4" s="13"/>
      <c r="B4" s="13"/>
      <c r="L4" s="12"/>
    </row>
    <row r="5" spans="1:28" s="8" customFormat="1" ht="15.75" x14ac:dyDescent="0.2">
      <c r="A5" s="349" t="s">
        <v>657</v>
      </c>
      <c r="B5" s="349"/>
      <c r="C5" s="349"/>
      <c r="D5" s="349"/>
      <c r="E5" s="349"/>
      <c r="F5" s="349"/>
      <c r="G5" s="349"/>
      <c r="H5" s="349"/>
      <c r="I5" s="349"/>
      <c r="J5" s="349"/>
      <c r="K5" s="349"/>
      <c r="L5" s="349"/>
      <c r="M5" s="349"/>
      <c r="N5" s="349"/>
      <c r="O5" s="349"/>
      <c r="P5" s="105"/>
      <c r="Q5" s="105"/>
      <c r="R5" s="105"/>
      <c r="S5" s="105"/>
      <c r="T5" s="105"/>
      <c r="U5" s="105"/>
      <c r="V5" s="105"/>
      <c r="W5" s="105"/>
      <c r="X5" s="105"/>
      <c r="Y5" s="105"/>
      <c r="Z5" s="105"/>
      <c r="AA5" s="105"/>
      <c r="AB5" s="105"/>
    </row>
    <row r="6" spans="1:28" s="8" customFormat="1" ht="18.75" x14ac:dyDescent="0.3">
      <c r="A6" s="13"/>
      <c r="B6" s="13"/>
      <c r="L6" s="12"/>
    </row>
    <row r="7" spans="1:28" s="8" customFormat="1" ht="18.75" x14ac:dyDescent="0.2">
      <c r="A7" s="353" t="s">
        <v>9</v>
      </c>
      <c r="B7" s="353"/>
      <c r="C7" s="353"/>
      <c r="D7" s="353"/>
      <c r="E7" s="353"/>
      <c r="F7" s="353"/>
      <c r="G7" s="353"/>
      <c r="H7" s="353"/>
      <c r="I7" s="353"/>
      <c r="J7" s="353"/>
      <c r="K7" s="353"/>
      <c r="L7" s="353"/>
      <c r="M7" s="353"/>
      <c r="N7" s="353"/>
      <c r="O7" s="353"/>
      <c r="P7" s="10"/>
      <c r="Q7" s="10"/>
      <c r="R7" s="10"/>
      <c r="S7" s="10"/>
      <c r="T7" s="10"/>
      <c r="U7" s="10"/>
      <c r="V7" s="10"/>
      <c r="W7" s="10"/>
      <c r="X7" s="10"/>
      <c r="Y7" s="10"/>
      <c r="Z7" s="10"/>
    </row>
    <row r="8" spans="1:28" s="8" customFormat="1" ht="18.75" x14ac:dyDescent="0.2">
      <c r="A8" s="353"/>
      <c r="B8" s="353"/>
      <c r="C8" s="353"/>
      <c r="D8" s="353"/>
      <c r="E8" s="353"/>
      <c r="F8" s="353"/>
      <c r="G8" s="353"/>
      <c r="H8" s="353"/>
      <c r="I8" s="353"/>
      <c r="J8" s="353"/>
      <c r="K8" s="353"/>
      <c r="L8" s="353"/>
      <c r="M8" s="353"/>
      <c r="N8" s="353"/>
      <c r="O8" s="353"/>
      <c r="P8" s="10"/>
      <c r="Q8" s="10"/>
      <c r="R8" s="10"/>
      <c r="S8" s="10"/>
      <c r="T8" s="10"/>
      <c r="U8" s="10"/>
      <c r="V8" s="10"/>
      <c r="W8" s="10"/>
      <c r="X8" s="10"/>
      <c r="Y8" s="10"/>
      <c r="Z8" s="10"/>
    </row>
    <row r="9" spans="1:28" s="8" customFormat="1" ht="18.75" x14ac:dyDescent="0.2">
      <c r="A9" s="354" t="s">
        <v>656</v>
      </c>
      <c r="B9" s="354"/>
      <c r="C9" s="354"/>
      <c r="D9" s="354"/>
      <c r="E9" s="354"/>
      <c r="F9" s="354"/>
      <c r="G9" s="354"/>
      <c r="H9" s="354"/>
      <c r="I9" s="354"/>
      <c r="J9" s="354"/>
      <c r="K9" s="354"/>
      <c r="L9" s="354"/>
      <c r="M9" s="354"/>
      <c r="N9" s="354"/>
      <c r="O9" s="354"/>
      <c r="P9" s="10"/>
      <c r="Q9" s="10"/>
      <c r="R9" s="10"/>
      <c r="S9" s="10"/>
      <c r="T9" s="10"/>
      <c r="U9" s="10"/>
      <c r="V9" s="10"/>
      <c r="W9" s="10"/>
      <c r="X9" s="10"/>
      <c r="Y9" s="10"/>
      <c r="Z9" s="10"/>
    </row>
    <row r="10" spans="1:28" s="8" customFormat="1" ht="18.75" x14ac:dyDescent="0.2">
      <c r="A10" s="350" t="s">
        <v>8</v>
      </c>
      <c r="B10" s="350"/>
      <c r="C10" s="350"/>
      <c r="D10" s="350"/>
      <c r="E10" s="350"/>
      <c r="F10" s="350"/>
      <c r="G10" s="350"/>
      <c r="H10" s="350"/>
      <c r="I10" s="350"/>
      <c r="J10" s="350"/>
      <c r="K10" s="350"/>
      <c r="L10" s="350"/>
      <c r="M10" s="350"/>
      <c r="N10" s="350"/>
      <c r="O10" s="350"/>
      <c r="P10" s="10"/>
      <c r="Q10" s="10"/>
      <c r="R10" s="10"/>
      <c r="S10" s="10"/>
      <c r="T10" s="10"/>
      <c r="U10" s="10"/>
      <c r="V10" s="10"/>
      <c r="W10" s="10"/>
      <c r="X10" s="10"/>
      <c r="Y10" s="10"/>
      <c r="Z10" s="10"/>
    </row>
    <row r="11" spans="1:28" s="8" customFormat="1" ht="18.75" x14ac:dyDescent="0.2">
      <c r="A11" s="353"/>
      <c r="B11" s="353"/>
      <c r="C11" s="353"/>
      <c r="D11" s="353"/>
      <c r="E11" s="353"/>
      <c r="F11" s="353"/>
      <c r="G11" s="353"/>
      <c r="H11" s="353"/>
      <c r="I11" s="353"/>
      <c r="J11" s="353"/>
      <c r="K11" s="353"/>
      <c r="L11" s="353"/>
      <c r="M11" s="353"/>
      <c r="N11" s="353"/>
      <c r="O11" s="353"/>
      <c r="P11" s="10"/>
      <c r="Q11" s="10"/>
      <c r="R11" s="10"/>
      <c r="S11" s="10"/>
      <c r="T11" s="10"/>
      <c r="U11" s="10"/>
      <c r="V11" s="10"/>
      <c r="W11" s="10"/>
      <c r="X11" s="10"/>
      <c r="Y11" s="10"/>
      <c r="Z11" s="10"/>
    </row>
    <row r="12" spans="1:28" s="8" customFormat="1" ht="18.75" x14ac:dyDescent="0.2">
      <c r="A12" s="354" t="s">
        <v>723</v>
      </c>
      <c r="B12" s="389"/>
      <c r="C12" s="389"/>
      <c r="D12" s="389"/>
      <c r="E12" s="389"/>
      <c r="F12" s="389"/>
      <c r="G12" s="389"/>
      <c r="H12" s="389"/>
      <c r="I12" s="389"/>
      <c r="J12" s="389"/>
      <c r="K12" s="389"/>
      <c r="L12" s="389"/>
      <c r="M12" s="389"/>
      <c r="N12" s="389"/>
      <c r="O12" s="389"/>
      <c r="P12" s="10"/>
      <c r="Q12" s="10"/>
      <c r="R12" s="10"/>
      <c r="S12" s="10"/>
      <c r="T12" s="10"/>
      <c r="U12" s="10"/>
      <c r="V12" s="10"/>
      <c r="W12" s="10"/>
      <c r="X12" s="10"/>
      <c r="Y12" s="10"/>
      <c r="Z12" s="10"/>
    </row>
    <row r="13" spans="1:28" s="8" customFormat="1" ht="18.75" x14ac:dyDescent="0.2">
      <c r="A13" s="350" t="s">
        <v>7</v>
      </c>
      <c r="B13" s="350"/>
      <c r="C13" s="350"/>
      <c r="D13" s="350"/>
      <c r="E13" s="350"/>
      <c r="F13" s="350"/>
      <c r="G13" s="350"/>
      <c r="H13" s="350"/>
      <c r="I13" s="350"/>
      <c r="J13" s="350"/>
      <c r="K13" s="350"/>
      <c r="L13" s="350"/>
      <c r="M13" s="350"/>
      <c r="N13" s="350"/>
      <c r="O13" s="350"/>
      <c r="P13" s="10"/>
      <c r="Q13" s="10"/>
      <c r="R13" s="10"/>
      <c r="S13" s="10"/>
      <c r="T13" s="10"/>
      <c r="U13" s="10"/>
      <c r="V13" s="10"/>
      <c r="W13" s="10"/>
      <c r="X13" s="10"/>
      <c r="Y13" s="10"/>
      <c r="Z13" s="10"/>
    </row>
    <row r="14" spans="1:28" s="8" customFormat="1" ht="18.75" x14ac:dyDescent="0.2">
      <c r="A14" s="135"/>
      <c r="B14" s="135"/>
      <c r="C14" s="135"/>
      <c r="D14" s="135"/>
      <c r="E14" s="135"/>
      <c r="F14" s="135"/>
      <c r="G14" s="135"/>
      <c r="H14" s="135"/>
      <c r="I14" s="135"/>
      <c r="J14" s="135"/>
      <c r="K14" s="135"/>
      <c r="L14" s="135"/>
      <c r="M14" s="135"/>
      <c r="N14" s="135"/>
      <c r="O14" s="135"/>
      <c r="P14" s="10"/>
      <c r="Q14" s="10"/>
      <c r="R14" s="10"/>
      <c r="S14" s="10"/>
      <c r="T14" s="10"/>
      <c r="U14" s="10"/>
      <c r="V14" s="10"/>
      <c r="W14" s="10"/>
      <c r="X14" s="10"/>
      <c r="Y14" s="10"/>
      <c r="Z14" s="10"/>
    </row>
    <row r="15" spans="1:28" s="8" customFormat="1" ht="18.75" x14ac:dyDescent="0.2">
      <c r="A15" s="135"/>
      <c r="B15" s="135"/>
      <c r="C15" s="352" t="s">
        <v>724</v>
      </c>
      <c r="D15" s="390"/>
      <c r="E15" s="390"/>
      <c r="F15" s="390"/>
      <c r="G15" s="390"/>
      <c r="H15" s="390"/>
      <c r="I15" s="390"/>
      <c r="J15" s="390"/>
      <c r="K15" s="390"/>
      <c r="L15" s="135"/>
      <c r="M15" s="135"/>
      <c r="N15" s="135"/>
      <c r="O15" s="135"/>
      <c r="P15" s="10"/>
      <c r="Q15" s="10"/>
      <c r="R15" s="10"/>
      <c r="S15" s="10"/>
      <c r="T15" s="10"/>
      <c r="U15" s="10"/>
      <c r="V15" s="10"/>
      <c r="W15" s="10"/>
      <c r="X15" s="10"/>
      <c r="Y15" s="10"/>
      <c r="Z15" s="10"/>
    </row>
    <row r="16" spans="1:28" s="8" customFormat="1" ht="15.75" customHeight="1" x14ac:dyDescent="0.2">
      <c r="A16" s="363"/>
      <c r="B16" s="363"/>
      <c r="C16" s="363"/>
      <c r="D16" s="363"/>
      <c r="E16" s="363"/>
      <c r="F16" s="363"/>
      <c r="G16" s="363"/>
      <c r="H16" s="363"/>
      <c r="I16" s="363"/>
      <c r="J16" s="363"/>
      <c r="K16" s="363"/>
      <c r="L16" s="363"/>
      <c r="M16" s="363"/>
      <c r="N16" s="363"/>
      <c r="O16" s="363"/>
      <c r="P16" s="3"/>
      <c r="Q16" s="3"/>
      <c r="R16" s="3"/>
      <c r="S16" s="3"/>
      <c r="T16" s="3"/>
      <c r="U16" s="3"/>
      <c r="V16" s="3"/>
      <c r="W16" s="3"/>
      <c r="X16" s="3"/>
      <c r="Y16" s="3"/>
      <c r="Z16" s="3"/>
    </row>
    <row r="17" spans="1:26" s="2" customFormat="1" ht="15" customHeight="1" x14ac:dyDescent="0.2">
      <c r="A17" s="350" t="s">
        <v>6</v>
      </c>
      <c r="B17" s="350"/>
      <c r="C17" s="350"/>
      <c r="D17" s="350"/>
      <c r="E17" s="350"/>
      <c r="F17" s="350"/>
      <c r="G17" s="350"/>
      <c r="H17" s="350"/>
      <c r="I17" s="350"/>
      <c r="J17" s="350"/>
      <c r="K17" s="350"/>
      <c r="L17" s="350"/>
      <c r="M17" s="350"/>
      <c r="N17" s="350"/>
      <c r="O17" s="350"/>
      <c r="P17" s="5"/>
      <c r="Q17" s="5"/>
      <c r="R17" s="5"/>
      <c r="S17" s="5"/>
      <c r="T17" s="5"/>
      <c r="U17" s="5"/>
      <c r="V17" s="5"/>
      <c r="W17" s="5"/>
      <c r="X17" s="5"/>
      <c r="Y17" s="5"/>
      <c r="Z17" s="5"/>
    </row>
    <row r="18" spans="1:26" s="2" customFormat="1" ht="15" customHeight="1" x14ac:dyDescent="0.2">
      <c r="A18" s="363"/>
      <c r="B18" s="363"/>
      <c r="C18" s="363"/>
      <c r="D18" s="363"/>
      <c r="E18" s="363"/>
      <c r="F18" s="363"/>
      <c r="G18" s="363"/>
      <c r="H18" s="363"/>
      <c r="I18" s="363"/>
      <c r="J18" s="363"/>
      <c r="K18" s="363"/>
      <c r="L18" s="363"/>
      <c r="M18" s="363"/>
      <c r="N18" s="363"/>
      <c r="O18" s="363"/>
      <c r="P18" s="3"/>
      <c r="Q18" s="3"/>
      <c r="R18" s="3"/>
      <c r="S18" s="3"/>
      <c r="T18" s="3"/>
      <c r="U18" s="3"/>
      <c r="V18" s="3"/>
      <c r="W18" s="3"/>
    </row>
    <row r="19" spans="1:26" s="2" customFormat="1" ht="91.5" customHeight="1" x14ac:dyDescent="0.2">
      <c r="A19" s="381" t="s">
        <v>387</v>
      </c>
      <c r="B19" s="381"/>
      <c r="C19" s="381"/>
      <c r="D19" s="381"/>
      <c r="E19" s="381"/>
      <c r="F19" s="381"/>
      <c r="G19" s="381"/>
      <c r="H19" s="381"/>
      <c r="I19" s="381"/>
      <c r="J19" s="381"/>
      <c r="K19" s="381"/>
      <c r="L19" s="381"/>
      <c r="M19" s="381"/>
      <c r="N19" s="381"/>
      <c r="O19" s="381"/>
      <c r="P19" s="6"/>
      <c r="Q19" s="6"/>
      <c r="R19" s="6"/>
      <c r="S19" s="6"/>
      <c r="T19" s="6"/>
      <c r="U19" s="6"/>
      <c r="V19" s="6"/>
      <c r="W19" s="6"/>
      <c r="X19" s="6"/>
      <c r="Y19" s="6"/>
      <c r="Z19" s="6"/>
    </row>
    <row r="20" spans="1:26" s="2" customFormat="1" ht="78" customHeight="1" x14ac:dyDescent="0.2">
      <c r="A20" s="358" t="s">
        <v>5</v>
      </c>
      <c r="B20" s="358" t="s">
        <v>87</v>
      </c>
      <c r="C20" s="358" t="s">
        <v>86</v>
      </c>
      <c r="D20" s="358" t="s">
        <v>75</v>
      </c>
      <c r="E20" s="391" t="s">
        <v>85</v>
      </c>
      <c r="F20" s="392"/>
      <c r="G20" s="392"/>
      <c r="H20" s="392"/>
      <c r="I20" s="393"/>
      <c r="J20" s="358" t="s">
        <v>84</v>
      </c>
      <c r="K20" s="358"/>
      <c r="L20" s="358"/>
      <c r="M20" s="358"/>
      <c r="N20" s="358"/>
      <c r="O20" s="358"/>
      <c r="P20" s="3"/>
      <c r="Q20" s="3"/>
      <c r="R20" s="3"/>
      <c r="S20" s="3"/>
      <c r="T20" s="3"/>
      <c r="U20" s="3"/>
      <c r="V20" s="3"/>
      <c r="W20" s="3"/>
    </row>
    <row r="21" spans="1:26" s="2" customFormat="1" ht="51" customHeight="1" x14ac:dyDescent="0.2">
      <c r="A21" s="358"/>
      <c r="B21" s="358"/>
      <c r="C21" s="358"/>
      <c r="D21" s="358"/>
      <c r="E21" s="30" t="s">
        <v>83</v>
      </c>
      <c r="F21" s="30" t="s">
        <v>82</v>
      </c>
      <c r="G21" s="30" t="s">
        <v>81</v>
      </c>
      <c r="H21" s="30" t="s">
        <v>80</v>
      </c>
      <c r="I21" s="30" t="s">
        <v>79</v>
      </c>
      <c r="J21" s="30" t="s">
        <v>78</v>
      </c>
      <c r="K21" s="30" t="s">
        <v>4</v>
      </c>
      <c r="L21" s="37" t="s">
        <v>3</v>
      </c>
      <c r="M21" s="36" t="s">
        <v>230</v>
      </c>
      <c r="N21" s="36" t="s">
        <v>77</v>
      </c>
      <c r="O21" s="36" t="s">
        <v>76</v>
      </c>
      <c r="P21" s="3"/>
      <c r="Q21" s="3"/>
      <c r="R21" s="3"/>
      <c r="S21" s="3"/>
      <c r="T21" s="3"/>
      <c r="U21" s="3"/>
      <c r="V21" s="3"/>
      <c r="W21" s="3"/>
    </row>
    <row r="22" spans="1:26" s="2" customFormat="1" ht="16.5" customHeight="1" x14ac:dyDescent="0.2">
      <c r="A22" s="25">
        <v>1</v>
      </c>
      <c r="B22" s="26">
        <v>2</v>
      </c>
      <c r="C22" s="25">
        <v>3</v>
      </c>
      <c r="D22" s="26">
        <v>4</v>
      </c>
      <c r="E22" s="25">
        <v>5</v>
      </c>
      <c r="F22" s="26">
        <v>6</v>
      </c>
      <c r="G22" s="25">
        <v>7</v>
      </c>
      <c r="H22" s="26">
        <v>8</v>
      </c>
      <c r="I22" s="25">
        <v>9</v>
      </c>
      <c r="J22" s="26">
        <v>10</v>
      </c>
      <c r="K22" s="25">
        <v>11</v>
      </c>
      <c r="L22" s="26">
        <v>12</v>
      </c>
      <c r="M22" s="25">
        <v>13</v>
      </c>
      <c r="N22" s="26">
        <v>14</v>
      </c>
      <c r="O22" s="25">
        <v>15</v>
      </c>
      <c r="P22" s="3"/>
      <c r="Q22" s="3"/>
      <c r="R22" s="3"/>
      <c r="S22" s="3"/>
      <c r="T22" s="3"/>
      <c r="U22" s="3"/>
      <c r="V22" s="3"/>
      <c r="W22" s="3"/>
    </row>
    <row r="23" spans="1:26" s="2" customFormat="1" ht="33" customHeight="1" x14ac:dyDescent="0.2">
      <c r="A23" s="18"/>
      <c r="B23" s="35"/>
      <c r="C23" s="21" t="s">
        <v>423</v>
      </c>
      <c r="D23" s="21"/>
      <c r="E23" s="21"/>
      <c r="F23" s="21"/>
      <c r="G23" s="21"/>
      <c r="H23" s="21"/>
      <c r="I23" s="21"/>
      <c r="J23" s="33"/>
      <c r="K23" s="33"/>
      <c r="L23" s="4"/>
      <c r="M23" s="4"/>
      <c r="N23" s="4"/>
      <c r="O23" s="4"/>
      <c r="P23" s="3"/>
      <c r="Q23" s="3"/>
      <c r="R23" s="3"/>
      <c r="S23" s="3"/>
      <c r="T23" s="3"/>
      <c r="U23" s="3"/>
    </row>
  </sheetData>
  <mergeCells count="19">
    <mergeCell ref="A5:O5"/>
    <mergeCell ref="B20:B21"/>
    <mergeCell ref="E20:I20"/>
    <mergeCell ref="A20:A21"/>
    <mergeCell ref="C20:C21"/>
    <mergeCell ref="D20:D21"/>
    <mergeCell ref="J20:O20"/>
    <mergeCell ref="A7:O7"/>
    <mergeCell ref="A8:O8"/>
    <mergeCell ref="A9:O9"/>
    <mergeCell ref="A10:O10"/>
    <mergeCell ref="A11:O11"/>
    <mergeCell ref="A16:O16"/>
    <mergeCell ref="A17:O17"/>
    <mergeCell ref="A18:O18"/>
    <mergeCell ref="C15:K15"/>
    <mergeCell ref="A19:O19"/>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R62"/>
  <sheetViews>
    <sheetView view="pageBreakPreview" topLeftCell="B1" zoomScaleSheetLayoutView="100" workbookViewId="0">
      <selection activeCell="B1" sqref="B1"/>
    </sheetView>
  </sheetViews>
  <sheetFormatPr defaultRowHeight="15" x14ac:dyDescent="0.25"/>
  <cols>
    <col min="1" max="1" width="4.42578125" style="151" customWidth="1"/>
    <col min="2" max="2" width="49" style="150" customWidth="1"/>
    <col min="3" max="3" width="16.42578125" style="151" customWidth="1"/>
    <col min="4" max="4" width="13.28515625" style="151" customWidth="1"/>
    <col min="5" max="5" width="11.5703125" style="151" customWidth="1"/>
    <col min="6" max="6" width="12" style="151" customWidth="1"/>
    <col min="7" max="7" width="10.28515625" style="151" customWidth="1"/>
    <col min="8" max="8" width="9.7109375" style="151" customWidth="1"/>
    <col min="9" max="13" width="9.140625" style="151"/>
    <col min="14" max="14" width="15.5703125" style="151" customWidth="1"/>
    <col min="15" max="16384" width="9.140625" style="151"/>
  </cols>
  <sheetData>
    <row r="1" spans="2:18" s="8" customFormat="1" ht="18.75" customHeight="1" x14ac:dyDescent="0.2">
      <c r="B1" s="147"/>
      <c r="H1" s="27"/>
    </row>
    <row r="2" spans="2:18" s="8" customFormat="1" ht="18.75" customHeight="1" x14ac:dyDescent="0.3">
      <c r="B2" s="147"/>
      <c r="H2" s="12"/>
    </row>
    <row r="3" spans="2:18" s="8" customFormat="1" ht="18.75" x14ac:dyDescent="0.3">
      <c r="B3" s="148"/>
      <c r="H3" s="12"/>
    </row>
    <row r="4" spans="2:18" s="8" customFormat="1" ht="15.75" x14ac:dyDescent="0.2">
      <c r="B4" s="148"/>
    </row>
    <row r="5" spans="2:18" s="8" customFormat="1" ht="18.75" customHeight="1" x14ac:dyDescent="0.2">
      <c r="B5" s="349" t="s">
        <v>661</v>
      </c>
      <c r="C5" s="349"/>
      <c r="D5" s="349"/>
      <c r="E5" s="349"/>
      <c r="F5" s="349"/>
      <c r="G5" s="349"/>
      <c r="H5" s="349"/>
      <c r="I5" s="349"/>
      <c r="J5" s="349"/>
      <c r="K5" s="349"/>
      <c r="L5" s="349"/>
      <c r="M5" s="349"/>
      <c r="N5" s="349"/>
      <c r="O5" s="349"/>
      <c r="P5" s="349"/>
      <c r="Q5" s="105"/>
      <c r="R5" s="105"/>
    </row>
    <row r="6" spans="2:18" s="8" customFormat="1" ht="15.75" x14ac:dyDescent="0.2">
      <c r="B6" s="148"/>
    </row>
    <row r="7" spans="2:18" s="8" customFormat="1" ht="18.75" x14ac:dyDescent="0.2">
      <c r="B7" s="353" t="s">
        <v>9</v>
      </c>
      <c r="C7" s="353"/>
      <c r="D7" s="353"/>
      <c r="E7" s="353"/>
      <c r="F7" s="353"/>
      <c r="G7" s="353"/>
      <c r="H7" s="353"/>
      <c r="I7" s="353"/>
      <c r="J7" s="353"/>
      <c r="K7" s="353"/>
      <c r="L7" s="353"/>
      <c r="M7" s="353"/>
      <c r="N7" s="353"/>
      <c r="O7" s="353"/>
    </row>
    <row r="8" spans="2:18" s="8" customFormat="1" ht="18.75" x14ac:dyDescent="0.2">
      <c r="B8" s="149"/>
    </row>
    <row r="9" spans="2:18" s="8" customFormat="1" ht="18.75" customHeight="1" x14ac:dyDescent="0.2">
      <c r="B9" s="352" t="s">
        <v>656</v>
      </c>
      <c r="C9" s="352"/>
      <c r="D9" s="352"/>
      <c r="E9" s="352"/>
      <c r="F9" s="352"/>
      <c r="G9" s="352"/>
      <c r="H9" s="352"/>
      <c r="I9" s="352"/>
      <c r="J9" s="352"/>
      <c r="K9" s="352"/>
      <c r="L9" s="352"/>
      <c r="M9" s="352"/>
      <c r="N9" s="352"/>
      <c r="O9" s="352"/>
      <c r="P9" s="352"/>
    </row>
    <row r="10" spans="2:18" s="8" customFormat="1" ht="18.75" customHeight="1" x14ac:dyDescent="0.2">
      <c r="B10" s="350" t="s">
        <v>8</v>
      </c>
      <c r="C10" s="350"/>
      <c r="D10" s="350"/>
      <c r="E10" s="350"/>
      <c r="F10" s="350"/>
      <c r="G10" s="350"/>
      <c r="H10" s="350"/>
      <c r="I10" s="350"/>
      <c r="J10" s="350"/>
      <c r="K10" s="350"/>
      <c r="L10" s="350"/>
      <c r="M10" s="350"/>
      <c r="N10" s="350"/>
      <c r="O10" s="350"/>
    </row>
    <row r="11" spans="2:18" s="8" customFormat="1" ht="18.75" x14ac:dyDescent="0.2">
      <c r="B11" s="149"/>
    </row>
    <row r="12" spans="2:18" s="8" customFormat="1" ht="18.75" customHeight="1" x14ac:dyDescent="0.2">
      <c r="B12" s="352" t="s">
        <v>723</v>
      </c>
      <c r="C12" s="353"/>
      <c r="D12" s="353"/>
      <c r="E12" s="353"/>
      <c r="F12" s="353"/>
      <c r="G12" s="353"/>
      <c r="H12" s="353"/>
      <c r="I12" s="353"/>
      <c r="J12" s="353"/>
      <c r="K12" s="353"/>
      <c r="L12" s="353"/>
      <c r="M12" s="353"/>
      <c r="N12" s="353"/>
      <c r="O12" s="353"/>
      <c r="P12" s="353"/>
    </row>
    <row r="13" spans="2:18" s="8" customFormat="1" ht="18.75" customHeight="1" x14ac:dyDescent="0.2">
      <c r="B13" s="350" t="s">
        <v>7</v>
      </c>
      <c r="C13" s="350"/>
      <c r="D13" s="350"/>
      <c r="E13" s="350"/>
      <c r="F13" s="350"/>
      <c r="G13" s="350"/>
      <c r="H13" s="350"/>
      <c r="I13" s="350"/>
      <c r="J13" s="350"/>
      <c r="K13" s="350"/>
      <c r="L13" s="350"/>
      <c r="M13" s="350"/>
      <c r="N13" s="350"/>
      <c r="O13" s="350"/>
      <c r="P13" s="350"/>
    </row>
    <row r="14" spans="2:18" s="8" customFormat="1" ht="15.75" customHeight="1" x14ac:dyDescent="0.2">
      <c r="B14" s="132"/>
    </row>
    <row r="15" spans="2:18" s="2" customFormat="1" ht="22.5" customHeight="1" x14ac:dyDescent="0.2">
      <c r="B15" s="351" t="s">
        <v>724</v>
      </c>
      <c r="C15" s="351"/>
      <c r="D15" s="351"/>
      <c r="E15" s="351"/>
      <c r="F15" s="351"/>
      <c r="G15" s="351"/>
      <c r="H15" s="351"/>
      <c r="I15" s="351"/>
      <c r="J15" s="351"/>
      <c r="K15" s="351"/>
      <c r="L15" s="351"/>
      <c r="M15" s="351"/>
      <c r="N15" s="351"/>
      <c r="O15" s="351"/>
    </row>
    <row r="16" spans="2:18" s="2" customFormat="1" ht="15" customHeight="1" x14ac:dyDescent="0.2">
      <c r="B16" s="350" t="s">
        <v>6</v>
      </c>
      <c r="C16" s="350"/>
      <c r="D16" s="350"/>
      <c r="E16" s="350"/>
      <c r="F16" s="350"/>
      <c r="G16" s="350"/>
      <c r="H16" s="350"/>
      <c r="I16" s="350"/>
      <c r="J16" s="350"/>
      <c r="K16" s="350"/>
      <c r="L16" s="350"/>
      <c r="M16" s="350"/>
      <c r="N16" s="350"/>
      <c r="O16" s="350"/>
    </row>
    <row r="17" spans="2:17" s="2" customFormat="1" ht="15" customHeight="1" x14ac:dyDescent="0.2">
      <c r="B17" s="132"/>
    </row>
    <row r="18" spans="2:17" s="2" customFormat="1" ht="15" customHeight="1" x14ac:dyDescent="0.2">
      <c r="B18" s="352" t="s">
        <v>438</v>
      </c>
      <c r="C18" s="352"/>
      <c r="D18" s="352"/>
      <c r="E18" s="352"/>
      <c r="F18" s="352"/>
      <c r="G18" s="352"/>
      <c r="H18" s="352"/>
      <c r="I18" s="352"/>
      <c r="J18" s="352"/>
      <c r="K18" s="352"/>
      <c r="L18" s="352"/>
      <c r="M18" s="352"/>
      <c r="N18" s="352"/>
      <c r="O18" s="352"/>
    </row>
    <row r="19" spans="2:17" ht="18.75" x14ac:dyDescent="0.25">
      <c r="E19" s="152"/>
      <c r="F19" s="152"/>
      <c r="G19" s="152"/>
      <c r="H19" s="27"/>
    </row>
    <row r="20" spans="2:17" ht="15.75" x14ac:dyDescent="0.25">
      <c r="B20" s="153"/>
      <c r="C20" s="154"/>
      <c r="D20" s="155"/>
      <c r="E20" s="154"/>
      <c r="F20" s="154"/>
      <c r="G20" s="154"/>
      <c r="H20" s="154"/>
      <c r="I20" s="154"/>
    </row>
    <row r="21" spans="2:17" ht="14.25" customHeight="1" x14ac:dyDescent="0.25">
      <c r="B21" s="156" t="s">
        <v>259</v>
      </c>
      <c r="C21" s="157" t="s">
        <v>0</v>
      </c>
      <c r="D21" s="158"/>
      <c r="I21" s="159"/>
    </row>
    <row r="22" spans="2:17" ht="18.75" customHeight="1" x14ac:dyDescent="0.25">
      <c r="B22" s="160" t="s">
        <v>439</v>
      </c>
      <c r="C22" s="161">
        <v>0.999</v>
      </c>
      <c r="D22"/>
      <c r="E22"/>
      <c r="F22"/>
      <c r="G22"/>
      <c r="H22"/>
      <c r="I22"/>
      <c r="J22"/>
      <c r="K22"/>
      <c r="L22"/>
      <c r="M22"/>
    </row>
    <row r="23" spans="2:17" ht="22.5" customHeight="1" x14ac:dyDescent="0.25">
      <c r="B23" s="160" t="s">
        <v>440</v>
      </c>
      <c r="C23" s="161">
        <f>C22*0.012</f>
        <v>1.1988E-2</v>
      </c>
      <c r="D23"/>
      <c r="E23"/>
      <c r="F23"/>
      <c r="G23"/>
      <c r="H23"/>
      <c r="I23"/>
      <c r="J23"/>
      <c r="K23"/>
      <c r="L23"/>
      <c r="M23"/>
      <c r="Q23" s="151" t="s">
        <v>441</v>
      </c>
    </row>
    <row r="24" spans="2:17" ht="17.25" customHeight="1" x14ac:dyDescent="0.25">
      <c r="B24" s="160" t="s">
        <v>442</v>
      </c>
      <c r="C24" s="161">
        <f>C22*0.014</f>
        <v>1.3986E-2</v>
      </c>
      <c r="D24"/>
      <c r="E24"/>
      <c r="F24"/>
      <c r="G24"/>
      <c r="H24"/>
      <c r="I24"/>
      <c r="J24"/>
      <c r="K24"/>
      <c r="L24"/>
      <c r="M24"/>
      <c r="Q24" s="151" t="s">
        <v>443</v>
      </c>
    </row>
    <row r="25" spans="2:17" ht="17.25" customHeight="1" x14ac:dyDescent="0.25">
      <c r="B25" s="160" t="s">
        <v>258</v>
      </c>
      <c r="C25" s="162">
        <f>VLOOKUP('[2]1. сводные данные'!C$22:E$22,'[2]аналитика эк. эф. (скрытый)'!B$6:L$27,7,0)</f>
        <v>12</v>
      </c>
      <c r="D25"/>
      <c r="E25"/>
      <c r="F25"/>
      <c r="G25"/>
      <c r="H25"/>
      <c r="I25"/>
      <c r="J25"/>
      <c r="K25"/>
      <c r="L25"/>
      <c r="M25"/>
    </row>
    <row r="26" spans="2:17" ht="17.25" customHeight="1" x14ac:dyDescent="0.25">
      <c r="B26" s="160" t="s">
        <v>444</v>
      </c>
      <c r="C26" s="161">
        <v>0</v>
      </c>
      <c r="D26"/>
      <c r="E26"/>
      <c r="F26"/>
      <c r="G26"/>
      <c r="H26"/>
      <c r="I26"/>
      <c r="J26"/>
      <c r="K26"/>
      <c r="L26"/>
      <c r="M26"/>
    </row>
    <row r="27" spans="2:17" ht="17.25" customHeight="1" x14ac:dyDescent="0.25">
      <c r="B27" s="160" t="s">
        <v>257</v>
      </c>
      <c r="C27" s="163">
        <v>1</v>
      </c>
      <c r="D27"/>
      <c r="E27"/>
      <c r="F27"/>
      <c r="G27"/>
      <c r="H27"/>
      <c r="I27"/>
      <c r="J27"/>
      <c r="K27"/>
      <c r="L27"/>
      <c r="M27"/>
    </row>
    <row r="28" spans="2:17" ht="21" customHeight="1" x14ac:dyDescent="0.25">
      <c r="B28" s="160" t="s">
        <v>256</v>
      </c>
      <c r="C28" s="164">
        <v>0.03</v>
      </c>
      <c r="D28" s="165"/>
      <c r="E28"/>
      <c r="F28"/>
      <c r="G28"/>
      <c r="H28"/>
      <c r="I28"/>
      <c r="J28"/>
      <c r="K28"/>
      <c r="L28"/>
      <c r="M28"/>
    </row>
    <row r="29" spans="2:17" ht="21" customHeight="1" x14ac:dyDescent="0.25">
      <c r="B29" s="166"/>
      <c r="C29" s="167"/>
      <c r="D29" s="168"/>
      <c r="E29" s="168"/>
      <c r="F29" s="168"/>
      <c r="G29" s="168"/>
      <c r="H29" s="168"/>
      <c r="I29" s="168"/>
      <c r="J29" s="168"/>
      <c r="K29" s="168"/>
      <c r="L29" s="168"/>
      <c r="M29" s="168"/>
    </row>
    <row r="30" spans="2:17" ht="15.75" customHeight="1" x14ac:dyDescent="0.25">
      <c r="B30" s="169" t="s">
        <v>445</v>
      </c>
      <c r="C30" s="170"/>
      <c r="D30" s="170">
        <v>2022</v>
      </c>
      <c r="E30" s="170">
        <v>2023</v>
      </c>
      <c r="F30" s="170">
        <v>2024</v>
      </c>
      <c r="G30" s="170">
        <v>2025</v>
      </c>
      <c r="H30" s="170">
        <v>2026</v>
      </c>
      <c r="I30" s="170">
        <v>2027</v>
      </c>
      <c r="J30" s="170">
        <v>2028</v>
      </c>
      <c r="K30" s="170">
        <v>2029</v>
      </c>
      <c r="L30" s="170">
        <v>2030</v>
      </c>
      <c r="M30" s="170">
        <v>2031</v>
      </c>
    </row>
    <row r="31" spans="2:17" ht="12" customHeight="1" x14ac:dyDescent="0.25">
      <c r="B31" s="160" t="s">
        <v>255</v>
      </c>
      <c r="C31" s="171"/>
      <c r="D31" s="161">
        <v>1</v>
      </c>
      <c r="E31" s="161">
        <v>1.0349999999999999</v>
      </c>
      <c r="F31" s="161">
        <v>1.034</v>
      </c>
      <c r="G31" s="161">
        <v>1.04</v>
      </c>
      <c r="H31" s="161">
        <v>1.04</v>
      </c>
      <c r="I31" s="161">
        <v>1.04</v>
      </c>
      <c r="J31" s="161">
        <v>1.04</v>
      </c>
      <c r="K31" s="161">
        <v>1.04</v>
      </c>
      <c r="L31" s="161">
        <v>1.04</v>
      </c>
      <c r="M31" s="161">
        <v>1.04</v>
      </c>
    </row>
    <row r="32" spans="2:17" ht="12" customHeight="1" x14ac:dyDescent="0.25">
      <c r="B32" s="160" t="s">
        <v>254</v>
      </c>
      <c r="C32" s="171"/>
      <c r="D32" s="161">
        <f>D31</f>
        <v>1</v>
      </c>
      <c r="E32" s="161">
        <f>E31</f>
        <v>1.0349999999999999</v>
      </c>
      <c r="F32" s="161">
        <f>E32*F31</f>
        <v>1.07019</v>
      </c>
      <c r="G32" s="161">
        <f>F32*G31</f>
        <v>1.1129975999999999</v>
      </c>
      <c r="H32" s="161">
        <f t="shared" ref="H32:L32" si="0">G32*H31</f>
        <v>1.1575175039999999</v>
      </c>
      <c r="I32" s="161">
        <f t="shared" si="0"/>
        <v>1.2038182041599998</v>
      </c>
      <c r="J32" s="161">
        <f t="shared" si="0"/>
        <v>1.2519709323263999</v>
      </c>
      <c r="K32" s="161">
        <f t="shared" si="0"/>
        <v>1.302049769619456</v>
      </c>
      <c r="L32" s="161">
        <f t="shared" si="0"/>
        <v>1.3541317604042342</v>
      </c>
      <c r="M32" s="161">
        <f>L32*M31</f>
        <v>1.4082970308204037</v>
      </c>
    </row>
    <row r="33" spans="2:17" ht="10.5" customHeight="1" x14ac:dyDescent="0.25">
      <c r="B33" s="166"/>
      <c r="C33" s="172"/>
      <c r="D33" s="168"/>
      <c r="E33" s="168"/>
      <c r="F33" s="168"/>
      <c r="G33" s="159"/>
    </row>
    <row r="34" spans="2:17" ht="18.75" customHeight="1" x14ac:dyDescent="0.25">
      <c r="B34" s="173" t="s">
        <v>446</v>
      </c>
      <c r="C34" s="174" t="s">
        <v>447</v>
      </c>
      <c r="D34" s="174">
        <f t="shared" ref="D34:M34" si="1">D30</f>
        <v>2022</v>
      </c>
      <c r="E34" s="174">
        <f t="shared" si="1"/>
        <v>2023</v>
      </c>
      <c r="F34" s="170">
        <f t="shared" si="1"/>
        <v>2024</v>
      </c>
      <c r="G34" s="170">
        <f t="shared" si="1"/>
        <v>2025</v>
      </c>
      <c r="H34" s="170">
        <f t="shared" si="1"/>
        <v>2026</v>
      </c>
      <c r="I34" s="170">
        <f t="shared" si="1"/>
        <v>2027</v>
      </c>
      <c r="J34" s="170">
        <f t="shared" si="1"/>
        <v>2028</v>
      </c>
      <c r="K34" s="170">
        <f t="shared" si="1"/>
        <v>2029</v>
      </c>
      <c r="L34" s="170">
        <f t="shared" si="1"/>
        <v>2030</v>
      </c>
      <c r="M34" s="170">
        <f t="shared" si="1"/>
        <v>2031</v>
      </c>
    </row>
    <row r="35" spans="2:17" s="181" customFormat="1" ht="21" customHeight="1" x14ac:dyDescent="0.25">
      <c r="B35" s="175" t="s">
        <v>448</v>
      </c>
      <c r="C35" s="176" t="s">
        <v>449</v>
      </c>
      <c r="D35" s="177">
        <f>C22*0.14</f>
        <v>0.13986000000000001</v>
      </c>
      <c r="E35" s="178">
        <f>$D$35*E32</f>
        <v>0.1447551</v>
      </c>
      <c r="F35" s="178">
        <f>$D$35*F32</f>
        <v>0.14967677340000002</v>
      </c>
      <c r="G35" s="178">
        <f t="shared" ref="G35:M35" si="2">$D$35*G32</f>
        <v>0.155663844336</v>
      </c>
      <c r="H35" s="178">
        <f>$D$35*H32</f>
        <v>0.16189039810944</v>
      </c>
      <c r="I35" s="178">
        <f t="shared" si="2"/>
        <v>0.1683660140338176</v>
      </c>
      <c r="J35" s="178">
        <f t="shared" si="2"/>
        <v>0.1751006545951703</v>
      </c>
      <c r="K35" s="178">
        <f t="shared" si="2"/>
        <v>0.18210468077897712</v>
      </c>
      <c r="L35" s="178">
        <f t="shared" si="2"/>
        <v>0.18938886801013621</v>
      </c>
      <c r="M35" s="178">
        <f t="shared" si="2"/>
        <v>0.19696442273054168</v>
      </c>
      <c r="N35" s="179"/>
      <c r="O35" s="180"/>
      <c r="P35" s="180"/>
    </row>
    <row r="36" spans="2:17" s="180" customFormat="1" ht="18.75" customHeight="1" x14ac:dyDescent="0.25">
      <c r="B36" s="182" t="s">
        <v>450</v>
      </c>
      <c r="C36" s="176" t="s">
        <v>449</v>
      </c>
      <c r="D36" s="177">
        <f>SUM(D37:D39)</f>
        <v>1.1988E-2</v>
      </c>
      <c r="E36" s="177">
        <f t="shared" ref="E36:M36" si="3">SUM(E37:E39)</f>
        <v>1.240758E-2</v>
      </c>
      <c r="F36" s="177">
        <f t="shared" si="3"/>
        <v>1.282943772E-2</v>
      </c>
      <c r="G36" s="177">
        <f t="shared" si="3"/>
        <v>1.33426152288E-2</v>
      </c>
      <c r="H36" s="177">
        <f t="shared" si="3"/>
        <v>1.3876319837951999E-2</v>
      </c>
      <c r="I36" s="177">
        <f t="shared" si="3"/>
        <v>1.4431372631470079E-2</v>
      </c>
      <c r="J36" s="177">
        <f t="shared" si="3"/>
        <v>1.5008627536728882E-2</v>
      </c>
      <c r="K36" s="177">
        <f t="shared" si="3"/>
        <v>1.5608972638198038E-2</v>
      </c>
      <c r="L36" s="177">
        <f t="shared" si="3"/>
        <v>1.623333154372596E-2</v>
      </c>
      <c r="M36" s="177">
        <f t="shared" si="3"/>
        <v>1.6882664805475001E-2</v>
      </c>
    </row>
    <row r="37" spans="2:17" s="180" customFormat="1" ht="18.75" customHeight="1" x14ac:dyDescent="0.25">
      <c r="B37" s="160" t="s">
        <v>451</v>
      </c>
      <c r="C37" s="176" t="s">
        <v>449</v>
      </c>
      <c r="D37" s="161">
        <f>C23</f>
        <v>1.1988E-2</v>
      </c>
      <c r="E37" s="161">
        <f>$D$37*E32</f>
        <v>1.240758E-2</v>
      </c>
      <c r="F37" s="161">
        <f t="shared" ref="F37:M37" si="4">$D$37*F32</f>
        <v>1.282943772E-2</v>
      </c>
      <c r="G37" s="161">
        <f t="shared" si="4"/>
        <v>1.33426152288E-2</v>
      </c>
      <c r="H37" s="161">
        <f t="shared" si="4"/>
        <v>1.3876319837951999E-2</v>
      </c>
      <c r="I37" s="161">
        <f t="shared" si="4"/>
        <v>1.4431372631470079E-2</v>
      </c>
      <c r="J37" s="161">
        <f t="shared" si="4"/>
        <v>1.5008627536728882E-2</v>
      </c>
      <c r="K37" s="161">
        <f t="shared" si="4"/>
        <v>1.5608972638198038E-2</v>
      </c>
      <c r="L37" s="161">
        <f t="shared" si="4"/>
        <v>1.623333154372596E-2</v>
      </c>
      <c r="M37" s="161">
        <f t="shared" si="4"/>
        <v>1.6882664805475001E-2</v>
      </c>
    </row>
    <row r="38" spans="2:17" ht="18.75" customHeight="1" x14ac:dyDescent="0.25">
      <c r="B38" s="160" t="s">
        <v>452</v>
      </c>
      <c r="C38" s="176" t="s">
        <v>449</v>
      </c>
      <c r="D38" s="161">
        <v>0</v>
      </c>
      <c r="E38" s="161">
        <f>$D$38*E32</f>
        <v>0</v>
      </c>
      <c r="F38" s="161">
        <f t="shared" ref="F38:M38" si="5">$D$38*F32</f>
        <v>0</v>
      </c>
      <c r="G38" s="161">
        <f t="shared" si="5"/>
        <v>0</v>
      </c>
      <c r="H38" s="161">
        <f t="shared" si="5"/>
        <v>0</v>
      </c>
      <c r="I38" s="161">
        <f t="shared" si="5"/>
        <v>0</v>
      </c>
      <c r="J38" s="161">
        <f t="shared" si="5"/>
        <v>0</v>
      </c>
      <c r="K38" s="161">
        <f t="shared" si="5"/>
        <v>0</v>
      </c>
      <c r="L38" s="161">
        <f t="shared" si="5"/>
        <v>0</v>
      </c>
      <c r="M38" s="161">
        <f t="shared" si="5"/>
        <v>0</v>
      </c>
      <c r="Q38" s="151" t="s">
        <v>453</v>
      </c>
    </row>
    <row r="39" spans="2:17" ht="15.75" customHeight="1" x14ac:dyDescent="0.25">
      <c r="B39" s="160" t="s">
        <v>454</v>
      </c>
      <c r="C39" s="176" t="s">
        <v>449</v>
      </c>
      <c r="D39" s="161">
        <f>C26</f>
        <v>0</v>
      </c>
      <c r="E39" s="161">
        <f>D39*E32</f>
        <v>0</v>
      </c>
      <c r="F39" s="161">
        <f t="shared" ref="F39:M39" si="6">E39*F32</f>
        <v>0</v>
      </c>
      <c r="G39" s="161">
        <f t="shared" si="6"/>
        <v>0</v>
      </c>
      <c r="H39" s="161">
        <f t="shared" si="6"/>
        <v>0</v>
      </c>
      <c r="I39" s="161">
        <f t="shared" si="6"/>
        <v>0</v>
      </c>
      <c r="J39" s="161">
        <f t="shared" si="6"/>
        <v>0</v>
      </c>
      <c r="K39" s="161">
        <f t="shared" si="6"/>
        <v>0</v>
      </c>
      <c r="L39" s="161">
        <f t="shared" si="6"/>
        <v>0</v>
      </c>
      <c r="M39" s="161">
        <f t="shared" si="6"/>
        <v>0</v>
      </c>
    </row>
    <row r="40" spans="2:17" ht="27.75" customHeight="1" x14ac:dyDescent="0.25">
      <c r="B40" s="183" t="s">
        <v>253</v>
      </c>
      <c r="C40" s="176" t="s">
        <v>449</v>
      </c>
      <c r="D40" s="184">
        <f>D35-D36</f>
        <v>0.12787200000000001</v>
      </c>
      <c r="E40" s="177">
        <f t="shared" ref="E40:M40" si="7">E35-E36</f>
        <v>0.13234752</v>
      </c>
      <c r="F40" s="177">
        <f t="shared" si="7"/>
        <v>0.13684733568000002</v>
      </c>
      <c r="G40" s="177">
        <f t="shared" si="7"/>
        <v>0.14232122910719999</v>
      </c>
      <c r="H40" s="177">
        <f t="shared" si="7"/>
        <v>0.14801407827148799</v>
      </c>
      <c r="I40" s="177">
        <f t="shared" si="7"/>
        <v>0.15393464140234753</v>
      </c>
      <c r="J40" s="177">
        <f t="shared" si="7"/>
        <v>0.16009202705844142</v>
      </c>
      <c r="K40" s="177">
        <f t="shared" si="7"/>
        <v>0.16649570814077908</v>
      </c>
      <c r="L40" s="177">
        <f t="shared" si="7"/>
        <v>0.17315553646641024</v>
      </c>
      <c r="M40" s="177">
        <f t="shared" si="7"/>
        <v>0.18008175792506667</v>
      </c>
    </row>
    <row r="41" spans="2:17" ht="20.25" customHeight="1" x14ac:dyDescent="0.25">
      <c r="B41" s="166"/>
      <c r="C41" s="172"/>
      <c r="D41" s="168"/>
      <c r="E41" s="168"/>
      <c r="F41" s="168"/>
      <c r="G41" s="185"/>
    </row>
    <row r="42" spans="2:17" ht="15" customHeight="1" x14ac:dyDescent="0.25">
      <c r="B42" s="396" t="s">
        <v>455</v>
      </c>
      <c r="C42" s="398" t="s">
        <v>447</v>
      </c>
      <c r="D42" s="400" t="s">
        <v>456</v>
      </c>
      <c r="E42" s="400"/>
      <c r="F42" s="400"/>
      <c r="G42" s="400"/>
      <c r="H42" s="400"/>
      <c r="I42" s="400"/>
      <c r="J42" s="400"/>
      <c r="K42" s="400"/>
      <c r="L42" s="400"/>
      <c r="M42" s="400"/>
    </row>
    <row r="43" spans="2:17" ht="15" customHeight="1" x14ac:dyDescent="0.25">
      <c r="B43" s="397"/>
      <c r="C43" s="399"/>
      <c r="D43" s="170">
        <v>1</v>
      </c>
      <c r="E43" s="170">
        <v>2</v>
      </c>
      <c r="F43" s="170">
        <v>3</v>
      </c>
      <c r="G43" s="170">
        <v>4</v>
      </c>
      <c r="H43" s="170">
        <v>5</v>
      </c>
      <c r="I43" s="170">
        <v>6</v>
      </c>
      <c r="J43" s="170">
        <v>7</v>
      </c>
      <c r="K43" s="170">
        <v>8</v>
      </c>
      <c r="L43" s="170">
        <v>9</v>
      </c>
      <c r="M43" s="170">
        <v>10</v>
      </c>
    </row>
    <row r="44" spans="2:17" s="187" customFormat="1" ht="29.25" customHeight="1" x14ac:dyDescent="0.25">
      <c r="B44" s="182" t="s">
        <v>253</v>
      </c>
      <c r="C44" s="186" t="s">
        <v>449</v>
      </c>
      <c r="D44" s="161">
        <f>D40</f>
        <v>0.12787200000000001</v>
      </c>
      <c r="E44" s="161">
        <f t="shared" ref="E44:M44" si="8">E40</f>
        <v>0.13234752</v>
      </c>
      <c r="F44" s="161">
        <f t="shared" si="8"/>
        <v>0.13684733568000002</v>
      </c>
      <c r="G44" s="161">
        <f t="shared" si="8"/>
        <v>0.14232122910719999</v>
      </c>
      <c r="H44" s="161">
        <f t="shared" si="8"/>
        <v>0.14801407827148799</v>
      </c>
      <c r="I44" s="161">
        <f t="shared" si="8"/>
        <v>0.15393464140234753</v>
      </c>
      <c r="J44" s="161">
        <f t="shared" si="8"/>
        <v>0.16009202705844142</v>
      </c>
      <c r="K44" s="161">
        <f t="shared" si="8"/>
        <v>0.16649570814077908</v>
      </c>
      <c r="L44" s="161">
        <f t="shared" si="8"/>
        <v>0.17315553646641024</v>
      </c>
      <c r="M44" s="161">
        <f t="shared" si="8"/>
        <v>0.18008175792506667</v>
      </c>
    </row>
    <row r="45" spans="2:17" s="187" customFormat="1" ht="21.75" customHeight="1" x14ac:dyDescent="0.25">
      <c r="B45" s="182" t="s">
        <v>457</v>
      </c>
      <c r="C45" s="162" t="s">
        <v>449</v>
      </c>
      <c r="D45" s="188">
        <f>-C22</f>
        <v>-0.999</v>
      </c>
      <c r="E45" s="188">
        <f>-'[2]1. сводные данные'!M47</f>
        <v>0</v>
      </c>
      <c r="F45" s="161"/>
      <c r="G45" s="189"/>
      <c r="H45" s="190"/>
      <c r="I45" s="190"/>
      <c r="J45" s="190"/>
      <c r="K45" s="190"/>
      <c r="L45" s="190"/>
      <c r="M45" s="190"/>
    </row>
    <row r="46" spans="2:17" s="187" customFormat="1" ht="19.5" customHeight="1" x14ac:dyDescent="0.25">
      <c r="B46" s="182" t="s">
        <v>458</v>
      </c>
      <c r="C46" s="162" t="s">
        <v>449</v>
      </c>
      <c r="D46" s="161">
        <f>SUM(D44:D45)</f>
        <v>-0.87112800000000001</v>
      </c>
      <c r="E46" s="161">
        <f t="shared" ref="E46:M46" si="9">SUM(E44:E45)</f>
        <v>0.13234752</v>
      </c>
      <c r="F46" s="161">
        <f>SUM(F44:F45)</f>
        <v>0.13684733568000002</v>
      </c>
      <c r="G46" s="161">
        <f t="shared" si="9"/>
        <v>0.14232122910719999</v>
      </c>
      <c r="H46" s="161">
        <f t="shared" si="9"/>
        <v>0.14801407827148799</v>
      </c>
      <c r="I46" s="161">
        <f t="shared" si="9"/>
        <v>0.15393464140234753</v>
      </c>
      <c r="J46" s="161">
        <f t="shared" si="9"/>
        <v>0.16009202705844142</v>
      </c>
      <c r="K46" s="161">
        <f t="shared" si="9"/>
        <v>0.16649570814077908</v>
      </c>
      <c r="L46" s="161">
        <f t="shared" si="9"/>
        <v>0.17315553646641024</v>
      </c>
      <c r="M46" s="161">
        <f t="shared" si="9"/>
        <v>0.18008175792506667</v>
      </c>
    </row>
    <row r="47" spans="2:17" s="187" customFormat="1" ht="21" customHeight="1" x14ac:dyDescent="0.25">
      <c r="B47" s="182" t="s">
        <v>459</v>
      </c>
      <c r="C47" s="162" t="s">
        <v>449</v>
      </c>
      <c r="D47" s="161">
        <f>D46</f>
        <v>-0.87112800000000001</v>
      </c>
      <c r="E47" s="161">
        <f>D47+E46</f>
        <v>-0.73878047999999996</v>
      </c>
      <c r="F47" s="161">
        <f>E47+F46</f>
        <v>-0.60193314432</v>
      </c>
      <c r="G47" s="161">
        <f t="shared" ref="G47:L47" si="10">F47+G46</f>
        <v>-0.45961191521279998</v>
      </c>
      <c r="H47" s="161">
        <f t="shared" si="10"/>
        <v>-0.31159783694131199</v>
      </c>
      <c r="I47" s="161">
        <f>H47+I46</f>
        <v>-0.15766319553896446</v>
      </c>
      <c r="J47" s="161">
        <f t="shared" si="10"/>
        <v>2.4288315194769539E-3</v>
      </c>
      <c r="K47" s="161">
        <f t="shared" si="10"/>
        <v>0.16892453966025603</v>
      </c>
      <c r="L47" s="161">
        <f t="shared" si="10"/>
        <v>0.34208007612666624</v>
      </c>
      <c r="M47" s="161">
        <f>L47+M46</f>
        <v>0.52216183405173289</v>
      </c>
    </row>
    <row r="48" spans="2:17" s="187" customFormat="1" ht="17.25" customHeight="1" x14ac:dyDescent="0.25">
      <c r="B48" s="160" t="s">
        <v>252</v>
      </c>
      <c r="C48" s="161"/>
      <c r="D48" s="161">
        <f>1/(1+$C$28)^(D43-1)</f>
        <v>1</v>
      </c>
      <c r="E48" s="161">
        <f>1/(1+$C$28)^(E43-1)</f>
        <v>0.970873786407767</v>
      </c>
      <c r="F48" s="161">
        <f t="shared" ref="F48:M48" si="11">1/(1+$C$28)^(F43-1)</f>
        <v>0.94259590913375435</v>
      </c>
      <c r="G48" s="161">
        <f t="shared" si="11"/>
        <v>0.91514165935315961</v>
      </c>
      <c r="H48" s="161">
        <f t="shared" si="11"/>
        <v>0.888487047915689</v>
      </c>
      <c r="I48" s="161">
        <f t="shared" si="11"/>
        <v>0.86260878438416411</v>
      </c>
      <c r="J48" s="161">
        <f t="shared" si="11"/>
        <v>0.83748425668365445</v>
      </c>
      <c r="K48" s="161">
        <f t="shared" si="11"/>
        <v>0.81309151134335378</v>
      </c>
      <c r="L48" s="161">
        <f t="shared" si="11"/>
        <v>0.78940923431393573</v>
      </c>
      <c r="M48" s="161">
        <f t="shared" si="11"/>
        <v>0.76641673234362695</v>
      </c>
    </row>
    <row r="49" spans="2:13" s="187" customFormat="1" ht="17.25" customHeight="1" x14ac:dyDescent="0.25">
      <c r="B49" s="182" t="s">
        <v>460</v>
      </c>
      <c r="C49" s="162" t="s">
        <v>449</v>
      </c>
      <c r="D49" s="161">
        <f>D46*D48</f>
        <v>-0.87112800000000001</v>
      </c>
      <c r="E49" s="161">
        <f>E46*E48</f>
        <v>0.12849273786407767</v>
      </c>
      <c r="F49" s="161">
        <f t="shared" ref="F49:M49" si="12">F46*F48</f>
        <v>0.12899173878782166</v>
      </c>
      <c r="G49" s="161">
        <f t="shared" si="12"/>
        <v>0.13024408576634419</v>
      </c>
      <c r="H49" s="161">
        <f t="shared" si="12"/>
        <v>0.13150859145339611</v>
      </c>
      <c r="I49" s="161">
        <f t="shared" si="12"/>
        <v>0.13278537389469122</v>
      </c>
      <c r="J49" s="161">
        <f t="shared" si="12"/>
        <v>0.13407455228201831</v>
      </c>
      <c r="K49" s="161">
        <f t="shared" si="12"/>
        <v>0.13537624696436798</v>
      </c>
      <c r="L49" s="161">
        <f t="shared" si="12"/>
        <v>0.13669057945916768</v>
      </c>
      <c r="M49" s="161">
        <f t="shared" si="12"/>
        <v>0.13801767246362565</v>
      </c>
    </row>
    <row r="50" spans="2:13" s="187" customFormat="1" ht="27" customHeight="1" x14ac:dyDescent="0.25">
      <c r="B50" s="182" t="s">
        <v>461</v>
      </c>
      <c r="C50" s="162" t="s">
        <v>449</v>
      </c>
      <c r="D50" s="161">
        <f>D48*D47</f>
        <v>-0.87112800000000001</v>
      </c>
      <c r="E50" s="161">
        <f>E48*E47</f>
        <v>-0.71726260194174751</v>
      </c>
      <c r="F50" s="161">
        <f t="shared" ref="F50:M50" si="13">F48*F47</f>
        <v>-0.56737971940804977</v>
      </c>
      <c r="G50" s="161">
        <f t="shared" si="13"/>
        <v>-0.42061001074632548</v>
      </c>
      <c r="H50" s="161">
        <f t="shared" si="13"/>
        <v>-0.27685064228090051</v>
      </c>
      <c r="I50" s="161">
        <f t="shared" si="13"/>
        <v>-0.13600165744598891</v>
      </c>
      <c r="J50" s="161">
        <f t="shared" si="13"/>
        <v>2.0341081596989877E-3</v>
      </c>
      <c r="K50" s="161">
        <f t="shared" si="13"/>
        <v>0.13735110925533789</v>
      </c>
      <c r="L50" s="161">
        <f t="shared" si="13"/>
        <v>0.27004117096920444</v>
      </c>
      <c r="M50" s="161">
        <f t="shared" si="13"/>
        <v>0.40019356660848432</v>
      </c>
    </row>
    <row r="51" spans="2:13" s="187" customFormat="1" ht="12.75" customHeight="1" x14ac:dyDescent="0.25">
      <c r="B51" s="191"/>
      <c r="C51" s="192"/>
      <c r="D51" s="192"/>
      <c r="E51" s="192"/>
      <c r="F51" s="192"/>
      <c r="G51" s="192"/>
      <c r="H51" s="192"/>
      <c r="I51" s="192"/>
      <c r="J51" s="192"/>
      <c r="K51" s="192"/>
      <c r="L51" s="192"/>
      <c r="M51" s="192"/>
    </row>
    <row r="52" spans="2:13" s="187" customFormat="1" ht="29.25" customHeight="1" x14ac:dyDescent="0.25">
      <c r="B52" s="193" t="s">
        <v>462</v>
      </c>
      <c r="C52" s="194" t="s">
        <v>447</v>
      </c>
      <c r="D52" s="194" t="s">
        <v>463</v>
      </c>
      <c r="E52" s="192"/>
      <c r="F52" s="192"/>
      <c r="G52" s="192"/>
      <c r="H52" s="192"/>
      <c r="I52" s="192"/>
      <c r="J52" s="192"/>
      <c r="K52" s="192"/>
      <c r="L52" s="192"/>
      <c r="M52" s="192"/>
    </row>
    <row r="53" spans="2:13" s="187" customFormat="1" ht="18" customHeight="1" x14ac:dyDescent="0.25">
      <c r="B53" s="182" t="s">
        <v>464</v>
      </c>
      <c r="C53" s="162" t="s">
        <v>449</v>
      </c>
      <c r="D53" s="162">
        <f>SUM(D49:M49)</f>
        <v>0.32505357893551046</v>
      </c>
      <c r="E53" s="195"/>
      <c r="F53" s="195"/>
      <c r="G53" s="196"/>
    </row>
    <row r="54" spans="2:13" s="187" customFormat="1" ht="16.5" customHeight="1" x14ac:dyDescent="0.25">
      <c r="B54" s="197" t="s">
        <v>251</v>
      </c>
      <c r="C54" s="163" t="s">
        <v>465</v>
      </c>
      <c r="D54" s="163">
        <f>IRR(D46:M46)</f>
        <v>9.9685044534684186E-2</v>
      </c>
      <c r="E54" s="195"/>
      <c r="F54" s="195"/>
      <c r="G54" s="196"/>
    </row>
    <row r="55" spans="2:13" s="187" customFormat="1" x14ac:dyDescent="0.25">
      <c r="B55" s="197" t="s">
        <v>466</v>
      </c>
      <c r="C55" s="186" t="s">
        <v>467</v>
      </c>
      <c r="D55" s="186">
        <f>IF(M47&lt;0,"не окупается",(COUNTIF(D47:M47,"&lt;0")+1))</f>
        <v>7</v>
      </c>
      <c r="E55" s="195"/>
      <c r="F55" s="195"/>
      <c r="G55" s="198"/>
    </row>
    <row r="56" spans="2:13" s="187" customFormat="1" ht="15.75" customHeight="1" x14ac:dyDescent="0.25">
      <c r="B56" s="182" t="s">
        <v>468</v>
      </c>
      <c r="C56" s="186" t="s">
        <v>467</v>
      </c>
      <c r="D56" s="186">
        <f>IF(M50&lt;0,"не окупается",(COUNTIF(D50:M50,"&lt;0")+1))</f>
        <v>7</v>
      </c>
      <c r="E56" s="195"/>
      <c r="F56" s="195"/>
      <c r="G56" s="199"/>
    </row>
    <row r="57" spans="2:13" ht="13.5" customHeight="1" x14ac:dyDescent="0.25">
      <c r="B57" s="200"/>
      <c r="C57" s="185"/>
      <c r="D57" s="185"/>
      <c r="E57" s="185"/>
      <c r="F57" s="185"/>
      <c r="G57" s="185"/>
      <c r="H57" s="185"/>
      <c r="I57" s="201"/>
    </row>
    <row r="58" spans="2:13" ht="21" customHeight="1" x14ac:dyDescent="0.25">
      <c r="B58" s="202"/>
      <c r="C58" s="159"/>
      <c r="D58" s="159"/>
      <c r="E58" s="159"/>
      <c r="F58" s="159"/>
      <c r="G58" s="159"/>
      <c r="H58" s="159"/>
      <c r="I58" s="201"/>
    </row>
    <row r="59" spans="2:13" ht="15" customHeight="1" x14ac:dyDescent="0.25">
      <c r="B59" s="394"/>
      <c r="C59" s="394"/>
      <c r="D59" s="394"/>
      <c r="E59" s="394"/>
      <c r="F59" s="394"/>
      <c r="G59" s="394"/>
      <c r="H59" s="394"/>
      <c r="I59" s="394"/>
      <c r="J59" s="394"/>
      <c r="K59" s="394"/>
      <c r="L59" s="394"/>
      <c r="M59" s="394"/>
    </row>
    <row r="60" spans="2:13" ht="21" customHeight="1" x14ac:dyDescent="0.25">
      <c r="B60" s="394"/>
      <c r="C60" s="394"/>
      <c r="D60" s="394"/>
      <c r="E60" s="394"/>
      <c r="F60" s="394"/>
      <c r="G60" s="394"/>
      <c r="H60" s="394"/>
      <c r="I60" s="394"/>
      <c r="J60" s="394"/>
      <c r="K60" s="394"/>
      <c r="L60" s="394"/>
      <c r="M60" s="394"/>
    </row>
    <row r="61" spans="2:13" ht="16.5" customHeight="1" x14ac:dyDescent="0.25">
      <c r="B61" s="394"/>
      <c r="C61" s="394"/>
      <c r="D61" s="394"/>
      <c r="E61" s="394"/>
      <c r="F61" s="394"/>
      <c r="G61" s="394"/>
      <c r="H61" s="394"/>
      <c r="I61" s="394"/>
      <c r="J61" s="394"/>
      <c r="K61" s="394"/>
      <c r="L61" s="394"/>
      <c r="M61" s="394"/>
    </row>
    <row r="62" spans="2:13" ht="18.75" customHeight="1" x14ac:dyDescent="0.25">
      <c r="B62" s="395"/>
      <c r="C62" s="395"/>
      <c r="D62" s="395"/>
      <c r="E62" s="395"/>
      <c r="F62" s="395"/>
      <c r="G62" s="395"/>
      <c r="H62" s="395"/>
      <c r="I62" s="395"/>
      <c r="J62" s="395"/>
      <c r="K62" s="395"/>
      <c r="L62" s="395"/>
      <c r="M62" s="395"/>
    </row>
  </sheetData>
  <mergeCells count="16">
    <mergeCell ref="B13:P13"/>
    <mergeCell ref="B5:P5"/>
    <mergeCell ref="B7:O7"/>
    <mergeCell ref="B9:P9"/>
    <mergeCell ref="B10:O10"/>
    <mergeCell ref="B12:P12"/>
    <mergeCell ref="B59:M59"/>
    <mergeCell ref="B60:M60"/>
    <mergeCell ref="B61:M61"/>
    <mergeCell ref="B62:M62"/>
    <mergeCell ref="B15:O15"/>
    <mergeCell ref="B16:O16"/>
    <mergeCell ref="B18:O18"/>
    <mergeCell ref="B42:B43"/>
    <mergeCell ref="C42:C43"/>
    <mergeCell ref="D42:M42"/>
  </mergeCells>
  <pageMargins left="1.1023622047244095" right="0.70866141732283472" top="0.39370078740157483" bottom="0.27559055118110237" header="0.19685039370078741" footer="0.15748031496062992"/>
  <pageSetup paperSize="8" scale="61"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U53"/>
  <sheetViews>
    <sheetView view="pageBreakPreview" zoomScale="85" zoomScaleSheetLayoutView="85" workbookViewId="0"/>
  </sheetViews>
  <sheetFormatPr defaultRowHeight="15.75" x14ac:dyDescent="0.25"/>
  <cols>
    <col min="1" max="1" width="9.140625" style="50"/>
    <col min="2" max="2" width="37.7109375" style="50" customWidth="1"/>
    <col min="3" max="3" width="9.140625" style="50"/>
    <col min="4" max="4" width="12.85546875" style="50" customWidth="1"/>
    <col min="5" max="6" width="0" style="50" hidden="1" customWidth="1"/>
    <col min="7" max="7" width="11" style="50" customWidth="1"/>
    <col min="8" max="8" width="15.5703125" style="50" customWidth="1"/>
    <col min="9" max="10" width="18.28515625" style="50" customWidth="1"/>
    <col min="11" max="11" width="64.85546875" style="50" customWidth="1"/>
    <col min="12" max="12" width="32.28515625" style="50" customWidth="1"/>
    <col min="13" max="252" width="9.140625" style="50"/>
    <col min="253" max="253" width="37.7109375" style="50" customWidth="1"/>
    <col min="254" max="254" width="9.140625" style="50"/>
    <col min="255" max="255" width="12.85546875" style="50" customWidth="1"/>
    <col min="256" max="257" width="0" style="50" hidden="1" customWidth="1"/>
    <col min="258" max="258" width="18.28515625" style="50" customWidth="1"/>
    <col min="259" max="259" width="64.85546875" style="50" customWidth="1"/>
    <col min="260" max="263" width="9.140625" style="50"/>
    <col min="264" max="264" width="14.85546875" style="50" customWidth="1"/>
    <col min="265" max="508" width="9.140625" style="50"/>
    <col min="509" max="509" width="37.7109375" style="50" customWidth="1"/>
    <col min="510" max="510" width="9.140625" style="50"/>
    <col min="511" max="511" width="12.85546875" style="50" customWidth="1"/>
    <col min="512" max="513" width="0" style="50" hidden="1" customWidth="1"/>
    <col min="514" max="514" width="18.28515625" style="50" customWidth="1"/>
    <col min="515" max="515" width="64.85546875" style="50" customWidth="1"/>
    <col min="516" max="519" width="9.140625" style="50"/>
    <col min="520" max="520" width="14.85546875" style="50" customWidth="1"/>
    <col min="521" max="764" width="9.140625" style="50"/>
    <col min="765" max="765" width="37.7109375" style="50" customWidth="1"/>
    <col min="766" max="766" width="9.140625" style="50"/>
    <col min="767" max="767" width="12.85546875" style="50" customWidth="1"/>
    <col min="768" max="769" width="0" style="50" hidden="1" customWidth="1"/>
    <col min="770" max="770" width="18.28515625" style="50" customWidth="1"/>
    <col min="771" max="771" width="64.85546875" style="50" customWidth="1"/>
    <col min="772" max="775" width="9.140625" style="50"/>
    <col min="776" max="776" width="14.85546875" style="50" customWidth="1"/>
    <col min="777" max="1020" width="9.140625" style="50"/>
    <col min="1021" max="1021" width="37.7109375" style="50" customWidth="1"/>
    <col min="1022" max="1022" width="9.140625" style="50"/>
    <col min="1023" max="1023" width="12.85546875" style="50" customWidth="1"/>
    <col min="1024" max="1025" width="0" style="50" hidden="1" customWidth="1"/>
    <col min="1026" max="1026" width="18.28515625" style="50" customWidth="1"/>
    <col min="1027" max="1027" width="64.85546875" style="50" customWidth="1"/>
    <col min="1028" max="1031" width="9.140625" style="50"/>
    <col min="1032" max="1032" width="14.85546875" style="50" customWidth="1"/>
    <col min="1033" max="1276" width="9.140625" style="50"/>
    <col min="1277" max="1277" width="37.7109375" style="50" customWidth="1"/>
    <col min="1278" max="1278" width="9.140625" style="50"/>
    <col min="1279" max="1279" width="12.85546875" style="50" customWidth="1"/>
    <col min="1280" max="1281" width="0" style="50" hidden="1" customWidth="1"/>
    <col min="1282" max="1282" width="18.28515625" style="50" customWidth="1"/>
    <col min="1283" max="1283" width="64.85546875" style="50" customWidth="1"/>
    <col min="1284" max="1287" width="9.140625" style="50"/>
    <col min="1288" max="1288" width="14.85546875" style="50" customWidth="1"/>
    <col min="1289" max="1532" width="9.140625" style="50"/>
    <col min="1533" max="1533" width="37.7109375" style="50" customWidth="1"/>
    <col min="1534" max="1534" width="9.140625" style="50"/>
    <col min="1535" max="1535" width="12.85546875" style="50" customWidth="1"/>
    <col min="1536" max="1537" width="0" style="50" hidden="1" customWidth="1"/>
    <col min="1538" max="1538" width="18.28515625" style="50" customWidth="1"/>
    <col min="1539" max="1539" width="64.85546875" style="50" customWidth="1"/>
    <col min="1540" max="1543" width="9.140625" style="50"/>
    <col min="1544" max="1544" width="14.85546875" style="50" customWidth="1"/>
    <col min="1545" max="1788" width="9.140625" style="50"/>
    <col min="1789" max="1789" width="37.7109375" style="50" customWidth="1"/>
    <col min="1790" max="1790" width="9.140625" style="50"/>
    <col min="1791" max="1791" width="12.85546875" style="50" customWidth="1"/>
    <col min="1792" max="1793" width="0" style="50" hidden="1" customWidth="1"/>
    <col min="1794" max="1794" width="18.28515625" style="50" customWidth="1"/>
    <col min="1795" max="1795" width="64.85546875" style="50" customWidth="1"/>
    <col min="1796" max="1799" width="9.140625" style="50"/>
    <col min="1800" max="1800" width="14.85546875" style="50" customWidth="1"/>
    <col min="1801" max="2044" width="9.140625" style="50"/>
    <col min="2045" max="2045" width="37.7109375" style="50" customWidth="1"/>
    <col min="2046" max="2046" width="9.140625" style="50"/>
    <col min="2047" max="2047" width="12.85546875" style="50" customWidth="1"/>
    <col min="2048" max="2049" width="0" style="50" hidden="1" customWidth="1"/>
    <col min="2050" max="2050" width="18.28515625" style="50" customWidth="1"/>
    <col min="2051" max="2051" width="64.85546875" style="50" customWidth="1"/>
    <col min="2052" max="2055" width="9.140625" style="50"/>
    <col min="2056" max="2056" width="14.85546875" style="50" customWidth="1"/>
    <col min="2057" max="2300" width="9.140625" style="50"/>
    <col min="2301" max="2301" width="37.7109375" style="50" customWidth="1"/>
    <col min="2302" max="2302" width="9.140625" style="50"/>
    <col min="2303" max="2303" width="12.85546875" style="50" customWidth="1"/>
    <col min="2304" max="2305" width="0" style="50" hidden="1" customWidth="1"/>
    <col min="2306" max="2306" width="18.28515625" style="50" customWidth="1"/>
    <col min="2307" max="2307" width="64.85546875" style="50" customWidth="1"/>
    <col min="2308" max="2311" width="9.140625" style="50"/>
    <col min="2312" max="2312" width="14.85546875" style="50" customWidth="1"/>
    <col min="2313" max="2556" width="9.140625" style="50"/>
    <col min="2557" max="2557" width="37.7109375" style="50" customWidth="1"/>
    <col min="2558" max="2558" width="9.140625" style="50"/>
    <col min="2559" max="2559" width="12.85546875" style="50" customWidth="1"/>
    <col min="2560" max="2561" width="0" style="50" hidden="1" customWidth="1"/>
    <col min="2562" max="2562" width="18.28515625" style="50" customWidth="1"/>
    <col min="2563" max="2563" width="64.85546875" style="50" customWidth="1"/>
    <col min="2564" max="2567" width="9.140625" style="50"/>
    <col min="2568" max="2568" width="14.85546875" style="50" customWidth="1"/>
    <col min="2569" max="2812" width="9.140625" style="50"/>
    <col min="2813" max="2813" width="37.7109375" style="50" customWidth="1"/>
    <col min="2814" max="2814" width="9.140625" style="50"/>
    <col min="2815" max="2815" width="12.85546875" style="50" customWidth="1"/>
    <col min="2816" max="2817" width="0" style="50" hidden="1" customWidth="1"/>
    <col min="2818" max="2818" width="18.28515625" style="50" customWidth="1"/>
    <col min="2819" max="2819" width="64.85546875" style="50" customWidth="1"/>
    <col min="2820" max="2823" width="9.140625" style="50"/>
    <col min="2824" max="2824" width="14.85546875" style="50" customWidth="1"/>
    <col min="2825" max="3068" width="9.140625" style="50"/>
    <col min="3069" max="3069" width="37.7109375" style="50" customWidth="1"/>
    <col min="3070" max="3070" width="9.140625" style="50"/>
    <col min="3071" max="3071" width="12.85546875" style="50" customWidth="1"/>
    <col min="3072" max="3073" width="0" style="50" hidden="1" customWidth="1"/>
    <col min="3074" max="3074" width="18.28515625" style="50" customWidth="1"/>
    <col min="3075" max="3075" width="64.85546875" style="50" customWidth="1"/>
    <col min="3076" max="3079" width="9.140625" style="50"/>
    <col min="3080" max="3080" width="14.85546875" style="50" customWidth="1"/>
    <col min="3081" max="3324" width="9.140625" style="50"/>
    <col min="3325" max="3325" width="37.7109375" style="50" customWidth="1"/>
    <col min="3326" max="3326" width="9.140625" style="50"/>
    <col min="3327" max="3327" width="12.85546875" style="50" customWidth="1"/>
    <col min="3328" max="3329" width="0" style="50" hidden="1" customWidth="1"/>
    <col min="3330" max="3330" width="18.28515625" style="50" customWidth="1"/>
    <col min="3331" max="3331" width="64.85546875" style="50" customWidth="1"/>
    <col min="3332" max="3335" width="9.140625" style="50"/>
    <col min="3336" max="3336" width="14.85546875" style="50" customWidth="1"/>
    <col min="3337" max="3580" width="9.140625" style="50"/>
    <col min="3581" max="3581" width="37.7109375" style="50" customWidth="1"/>
    <col min="3582" max="3582" width="9.140625" style="50"/>
    <col min="3583" max="3583" width="12.85546875" style="50" customWidth="1"/>
    <col min="3584" max="3585" width="0" style="50" hidden="1" customWidth="1"/>
    <col min="3586" max="3586" width="18.28515625" style="50" customWidth="1"/>
    <col min="3587" max="3587" width="64.85546875" style="50" customWidth="1"/>
    <col min="3588" max="3591" width="9.140625" style="50"/>
    <col min="3592" max="3592" width="14.85546875" style="50" customWidth="1"/>
    <col min="3593" max="3836" width="9.140625" style="50"/>
    <col min="3837" max="3837" width="37.7109375" style="50" customWidth="1"/>
    <col min="3838" max="3838" width="9.140625" style="50"/>
    <col min="3839" max="3839" width="12.85546875" style="50" customWidth="1"/>
    <col min="3840" max="3841" width="0" style="50" hidden="1" customWidth="1"/>
    <col min="3842" max="3842" width="18.28515625" style="50" customWidth="1"/>
    <col min="3843" max="3843" width="64.85546875" style="50" customWidth="1"/>
    <col min="3844" max="3847" width="9.140625" style="50"/>
    <col min="3848" max="3848" width="14.85546875" style="50" customWidth="1"/>
    <col min="3849" max="4092" width="9.140625" style="50"/>
    <col min="4093" max="4093" width="37.7109375" style="50" customWidth="1"/>
    <col min="4094" max="4094" width="9.140625" style="50"/>
    <col min="4095" max="4095" width="12.85546875" style="50" customWidth="1"/>
    <col min="4096" max="4097" width="0" style="50" hidden="1" customWidth="1"/>
    <col min="4098" max="4098" width="18.28515625" style="50" customWidth="1"/>
    <col min="4099" max="4099" width="64.85546875" style="50" customWidth="1"/>
    <col min="4100" max="4103" width="9.140625" style="50"/>
    <col min="4104" max="4104" width="14.85546875" style="50" customWidth="1"/>
    <col min="4105" max="4348" width="9.140625" style="50"/>
    <col min="4349" max="4349" width="37.7109375" style="50" customWidth="1"/>
    <col min="4350" max="4350" width="9.140625" style="50"/>
    <col min="4351" max="4351" width="12.85546875" style="50" customWidth="1"/>
    <col min="4352" max="4353" width="0" style="50" hidden="1" customWidth="1"/>
    <col min="4354" max="4354" width="18.28515625" style="50" customWidth="1"/>
    <col min="4355" max="4355" width="64.85546875" style="50" customWidth="1"/>
    <col min="4356" max="4359" width="9.140625" style="50"/>
    <col min="4360" max="4360" width="14.85546875" style="50" customWidth="1"/>
    <col min="4361" max="4604" width="9.140625" style="50"/>
    <col min="4605" max="4605" width="37.7109375" style="50" customWidth="1"/>
    <col min="4606" max="4606" width="9.140625" style="50"/>
    <col min="4607" max="4607" width="12.85546875" style="50" customWidth="1"/>
    <col min="4608" max="4609" width="0" style="50" hidden="1" customWidth="1"/>
    <col min="4610" max="4610" width="18.28515625" style="50" customWidth="1"/>
    <col min="4611" max="4611" width="64.85546875" style="50" customWidth="1"/>
    <col min="4612" max="4615" width="9.140625" style="50"/>
    <col min="4616" max="4616" width="14.85546875" style="50" customWidth="1"/>
    <col min="4617" max="4860" width="9.140625" style="50"/>
    <col min="4861" max="4861" width="37.7109375" style="50" customWidth="1"/>
    <col min="4862" max="4862" width="9.140625" style="50"/>
    <col min="4863" max="4863" width="12.85546875" style="50" customWidth="1"/>
    <col min="4864" max="4865" width="0" style="50" hidden="1" customWidth="1"/>
    <col min="4866" max="4866" width="18.28515625" style="50" customWidth="1"/>
    <col min="4867" max="4867" width="64.85546875" style="50" customWidth="1"/>
    <col min="4868" max="4871" width="9.140625" style="50"/>
    <col min="4872" max="4872" width="14.85546875" style="50" customWidth="1"/>
    <col min="4873" max="5116" width="9.140625" style="50"/>
    <col min="5117" max="5117" width="37.7109375" style="50" customWidth="1"/>
    <col min="5118" max="5118" width="9.140625" style="50"/>
    <col min="5119" max="5119" width="12.85546875" style="50" customWidth="1"/>
    <col min="5120" max="5121" width="0" style="50" hidden="1" customWidth="1"/>
    <col min="5122" max="5122" width="18.28515625" style="50" customWidth="1"/>
    <col min="5123" max="5123" width="64.85546875" style="50" customWidth="1"/>
    <col min="5124" max="5127" width="9.140625" style="50"/>
    <col min="5128" max="5128" width="14.85546875" style="50" customWidth="1"/>
    <col min="5129" max="5372" width="9.140625" style="50"/>
    <col min="5373" max="5373" width="37.7109375" style="50" customWidth="1"/>
    <col min="5374" max="5374" width="9.140625" style="50"/>
    <col min="5375" max="5375" width="12.85546875" style="50" customWidth="1"/>
    <col min="5376" max="5377" width="0" style="50" hidden="1" customWidth="1"/>
    <col min="5378" max="5378" width="18.28515625" style="50" customWidth="1"/>
    <col min="5379" max="5379" width="64.85546875" style="50" customWidth="1"/>
    <col min="5380" max="5383" width="9.140625" style="50"/>
    <col min="5384" max="5384" width="14.85546875" style="50" customWidth="1"/>
    <col min="5385" max="5628" width="9.140625" style="50"/>
    <col min="5629" max="5629" width="37.7109375" style="50" customWidth="1"/>
    <col min="5630" max="5630" width="9.140625" style="50"/>
    <col min="5631" max="5631" width="12.85546875" style="50" customWidth="1"/>
    <col min="5632" max="5633" width="0" style="50" hidden="1" customWidth="1"/>
    <col min="5634" max="5634" width="18.28515625" style="50" customWidth="1"/>
    <col min="5635" max="5635" width="64.85546875" style="50" customWidth="1"/>
    <col min="5636" max="5639" width="9.140625" style="50"/>
    <col min="5640" max="5640" width="14.85546875" style="50" customWidth="1"/>
    <col min="5641" max="5884" width="9.140625" style="50"/>
    <col min="5885" max="5885" width="37.7109375" style="50" customWidth="1"/>
    <col min="5886" max="5886" width="9.140625" style="50"/>
    <col min="5887" max="5887" width="12.85546875" style="50" customWidth="1"/>
    <col min="5888" max="5889" width="0" style="50" hidden="1" customWidth="1"/>
    <col min="5890" max="5890" width="18.28515625" style="50" customWidth="1"/>
    <col min="5891" max="5891" width="64.85546875" style="50" customWidth="1"/>
    <col min="5892" max="5895" width="9.140625" style="50"/>
    <col min="5896" max="5896" width="14.85546875" style="50" customWidth="1"/>
    <col min="5897" max="6140" width="9.140625" style="50"/>
    <col min="6141" max="6141" width="37.7109375" style="50" customWidth="1"/>
    <col min="6142" max="6142" width="9.140625" style="50"/>
    <col min="6143" max="6143" width="12.85546875" style="50" customWidth="1"/>
    <col min="6144" max="6145" width="0" style="50" hidden="1" customWidth="1"/>
    <col min="6146" max="6146" width="18.28515625" style="50" customWidth="1"/>
    <col min="6147" max="6147" width="64.85546875" style="50" customWidth="1"/>
    <col min="6148" max="6151" width="9.140625" style="50"/>
    <col min="6152" max="6152" width="14.85546875" style="50" customWidth="1"/>
    <col min="6153" max="6396" width="9.140625" style="50"/>
    <col min="6397" max="6397" width="37.7109375" style="50" customWidth="1"/>
    <col min="6398" max="6398" width="9.140625" style="50"/>
    <col min="6399" max="6399" width="12.85546875" style="50" customWidth="1"/>
    <col min="6400" max="6401" width="0" style="50" hidden="1" customWidth="1"/>
    <col min="6402" max="6402" width="18.28515625" style="50" customWidth="1"/>
    <col min="6403" max="6403" width="64.85546875" style="50" customWidth="1"/>
    <col min="6404" max="6407" width="9.140625" style="50"/>
    <col min="6408" max="6408" width="14.85546875" style="50" customWidth="1"/>
    <col min="6409" max="6652" width="9.140625" style="50"/>
    <col min="6653" max="6653" width="37.7109375" style="50" customWidth="1"/>
    <col min="6654" max="6654" width="9.140625" style="50"/>
    <col min="6655" max="6655" width="12.85546875" style="50" customWidth="1"/>
    <col min="6656" max="6657" width="0" style="50" hidden="1" customWidth="1"/>
    <col min="6658" max="6658" width="18.28515625" style="50" customWidth="1"/>
    <col min="6659" max="6659" width="64.85546875" style="50" customWidth="1"/>
    <col min="6660" max="6663" width="9.140625" style="50"/>
    <col min="6664" max="6664" width="14.85546875" style="50" customWidth="1"/>
    <col min="6665" max="6908" width="9.140625" style="50"/>
    <col min="6909" max="6909" width="37.7109375" style="50" customWidth="1"/>
    <col min="6910" max="6910" width="9.140625" style="50"/>
    <col min="6911" max="6911" width="12.85546875" style="50" customWidth="1"/>
    <col min="6912" max="6913" width="0" style="50" hidden="1" customWidth="1"/>
    <col min="6914" max="6914" width="18.28515625" style="50" customWidth="1"/>
    <col min="6915" max="6915" width="64.85546875" style="50" customWidth="1"/>
    <col min="6916" max="6919" width="9.140625" style="50"/>
    <col min="6920" max="6920" width="14.85546875" style="50" customWidth="1"/>
    <col min="6921" max="7164" width="9.140625" style="50"/>
    <col min="7165" max="7165" width="37.7109375" style="50" customWidth="1"/>
    <col min="7166" max="7166" width="9.140625" style="50"/>
    <col min="7167" max="7167" width="12.85546875" style="50" customWidth="1"/>
    <col min="7168" max="7169" width="0" style="50" hidden="1" customWidth="1"/>
    <col min="7170" max="7170" width="18.28515625" style="50" customWidth="1"/>
    <col min="7171" max="7171" width="64.85546875" style="50" customWidth="1"/>
    <col min="7172" max="7175" width="9.140625" style="50"/>
    <col min="7176" max="7176" width="14.85546875" style="50" customWidth="1"/>
    <col min="7177" max="7420" width="9.140625" style="50"/>
    <col min="7421" max="7421" width="37.7109375" style="50" customWidth="1"/>
    <col min="7422" max="7422" width="9.140625" style="50"/>
    <col min="7423" max="7423" width="12.85546875" style="50" customWidth="1"/>
    <col min="7424" max="7425" width="0" style="50" hidden="1" customWidth="1"/>
    <col min="7426" max="7426" width="18.28515625" style="50" customWidth="1"/>
    <col min="7427" max="7427" width="64.85546875" style="50" customWidth="1"/>
    <col min="7428" max="7431" width="9.140625" style="50"/>
    <col min="7432" max="7432" width="14.85546875" style="50" customWidth="1"/>
    <col min="7433" max="7676" width="9.140625" style="50"/>
    <col min="7677" max="7677" width="37.7109375" style="50" customWidth="1"/>
    <col min="7678" max="7678" width="9.140625" style="50"/>
    <col min="7679" max="7679" width="12.85546875" style="50" customWidth="1"/>
    <col min="7680" max="7681" width="0" style="50" hidden="1" customWidth="1"/>
    <col min="7682" max="7682" width="18.28515625" style="50" customWidth="1"/>
    <col min="7683" max="7683" width="64.85546875" style="50" customWidth="1"/>
    <col min="7684" max="7687" width="9.140625" style="50"/>
    <col min="7688" max="7688" width="14.85546875" style="50" customWidth="1"/>
    <col min="7689" max="7932" width="9.140625" style="50"/>
    <col min="7933" max="7933" width="37.7109375" style="50" customWidth="1"/>
    <col min="7934" max="7934" width="9.140625" style="50"/>
    <col min="7935" max="7935" width="12.85546875" style="50" customWidth="1"/>
    <col min="7936" max="7937" width="0" style="50" hidden="1" customWidth="1"/>
    <col min="7938" max="7938" width="18.28515625" style="50" customWidth="1"/>
    <col min="7939" max="7939" width="64.85546875" style="50" customWidth="1"/>
    <col min="7940" max="7943" width="9.140625" style="50"/>
    <col min="7944" max="7944" width="14.85546875" style="50" customWidth="1"/>
    <col min="7945" max="8188" width="9.140625" style="50"/>
    <col min="8189" max="8189" width="37.7109375" style="50" customWidth="1"/>
    <col min="8190" max="8190" width="9.140625" style="50"/>
    <col min="8191" max="8191" width="12.85546875" style="50" customWidth="1"/>
    <col min="8192" max="8193" width="0" style="50" hidden="1" customWidth="1"/>
    <col min="8194" max="8194" width="18.28515625" style="50" customWidth="1"/>
    <col min="8195" max="8195" width="64.85546875" style="50" customWidth="1"/>
    <col min="8196" max="8199" width="9.140625" style="50"/>
    <col min="8200" max="8200" width="14.85546875" style="50" customWidth="1"/>
    <col min="8201" max="8444" width="9.140625" style="50"/>
    <col min="8445" max="8445" width="37.7109375" style="50" customWidth="1"/>
    <col min="8446" max="8446" width="9.140625" style="50"/>
    <col min="8447" max="8447" width="12.85546875" style="50" customWidth="1"/>
    <col min="8448" max="8449" width="0" style="50" hidden="1" customWidth="1"/>
    <col min="8450" max="8450" width="18.28515625" style="50" customWidth="1"/>
    <col min="8451" max="8451" width="64.85546875" style="50" customWidth="1"/>
    <col min="8452" max="8455" width="9.140625" style="50"/>
    <col min="8456" max="8456" width="14.85546875" style="50" customWidth="1"/>
    <col min="8457" max="8700" width="9.140625" style="50"/>
    <col min="8701" max="8701" width="37.7109375" style="50" customWidth="1"/>
    <col min="8702" max="8702" width="9.140625" style="50"/>
    <col min="8703" max="8703" width="12.85546875" style="50" customWidth="1"/>
    <col min="8704" max="8705" width="0" style="50" hidden="1" customWidth="1"/>
    <col min="8706" max="8706" width="18.28515625" style="50" customWidth="1"/>
    <col min="8707" max="8707" width="64.85546875" style="50" customWidth="1"/>
    <col min="8708" max="8711" width="9.140625" style="50"/>
    <col min="8712" max="8712" width="14.85546875" style="50" customWidth="1"/>
    <col min="8713" max="8956" width="9.140625" style="50"/>
    <col min="8957" max="8957" width="37.7109375" style="50" customWidth="1"/>
    <col min="8958" max="8958" width="9.140625" style="50"/>
    <col min="8959" max="8959" width="12.85546875" style="50" customWidth="1"/>
    <col min="8960" max="8961" width="0" style="50" hidden="1" customWidth="1"/>
    <col min="8962" max="8962" width="18.28515625" style="50" customWidth="1"/>
    <col min="8963" max="8963" width="64.85546875" style="50" customWidth="1"/>
    <col min="8964" max="8967" width="9.140625" style="50"/>
    <col min="8968" max="8968" width="14.85546875" style="50" customWidth="1"/>
    <col min="8969" max="9212" width="9.140625" style="50"/>
    <col min="9213" max="9213" width="37.7109375" style="50" customWidth="1"/>
    <col min="9214" max="9214" width="9.140625" style="50"/>
    <col min="9215" max="9215" width="12.85546875" style="50" customWidth="1"/>
    <col min="9216" max="9217" width="0" style="50" hidden="1" customWidth="1"/>
    <col min="9218" max="9218" width="18.28515625" style="50" customWidth="1"/>
    <col min="9219" max="9219" width="64.85546875" style="50" customWidth="1"/>
    <col min="9220" max="9223" width="9.140625" style="50"/>
    <col min="9224" max="9224" width="14.85546875" style="50" customWidth="1"/>
    <col min="9225" max="9468" width="9.140625" style="50"/>
    <col min="9469" max="9469" width="37.7109375" style="50" customWidth="1"/>
    <col min="9470" max="9470" width="9.140625" style="50"/>
    <col min="9471" max="9471" width="12.85546875" style="50" customWidth="1"/>
    <col min="9472" max="9473" width="0" style="50" hidden="1" customWidth="1"/>
    <col min="9474" max="9474" width="18.28515625" style="50" customWidth="1"/>
    <col min="9475" max="9475" width="64.85546875" style="50" customWidth="1"/>
    <col min="9476" max="9479" width="9.140625" style="50"/>
    <col min="9480" max="9480" width="14.85546875" style="50" customWidth="1"/>
    <col min="9481" max="9724" width="9.140625" style="50"/>
    <col min="9725" max="9725" width="37.7109375" style="50" customWidth="1"/>
    <col min="9726" max="9726" width="9.140625" style="50"/>
    <col min="9727" max="9727" width="12.85546875" style="50" customWidth="1"/>
    <col min="9728" max="9729" width="0" style="50" hidden="1" customWidth="1"/>
    <col min="9730" max="9730" width="18.28515625" style="50" customWidth="1"/>
    <col min="9731" max="9731" width="64.85546875" style="50" customWidth="1"/>
    <col min="9732" max="9735" width="9.140625" style="50"/>
    <col min="9736" max="9736" width="14.85546875" style="50" customWidth="1"/>
    <col min="9737" max="9980" width="9.140625" style="50"/>
    <col min="9981" max="9981" width="37.7109375" style="50" customWidth="1"/>
    <col min="9982" max="9982" width="9.140625" style="50"/>
    <col min="9983" max="9983" width="12.85546875" style="50" customWidth="1"/>
    <col min="9984" max="9985" width="0" style="50" hidden="1" customWidth="1"/>
    <col min="9986" max="9986" width="18.28515625" style="50" customWidth="1"/>
    <col min="9987" max="9987" width="64.85546875" style="50" customWidth="1"/>
    <col min="9988" max="9991" width="9.140625" style="50"/>
    <col min="9992" max="9992" width="14.85546875" style="50" customWidth="1"/>
    <col min="9993" max="10236" width="9.140625" style="50"/>
    <col min="10237" max="10237" width="37.7109375" style="50" customWidth="1"/>
    <col min="10238" max="10238" width="9.140625" style="50"/>
    <col min="10239" max="10239" width="12.85546875" style="50" customWidth="1"/>
    <col min="10240" max="10241" width="0" style="50" hidden="1" customWidth="1"/>
    <col min="10242" max="10242" width="18.28515625" style="50" customWidth="1"/>
    <col min="10243" max="10243" width="64.85546875" style="50" customWidth="1"/>
    <col min="10244" max="10247" width="9.140625" style="50"/>
    <col min="10248" max="10248" width="14.85546875" style="50" customWidth="1"/>
    <col min="10249" max="10492" width="9.140625" style="50"/>
    <col min="10493" max="10493" width="37.7109375" style="50" customWidth="1"/>
    <col min="10494" max="10494" width="9.140625" style="50"/>
    <col min="10495" max="10495" width="12.85546875" style="50" customWidth="1"/>
    <col min="10496" max="10497" width="0" style="50" hidden="1" customWidth="1"/>
    <col min="10498" max="10498" width="18.28515625" style="50" customWidth="1"/>
    <col min="10499" max="10499" width="64.85546875" style="50" customWidth="1"/>
    <col min="10500" max="10503" width="9.140625" style="50"/>
    <col min="10504" max="10504" width="14.85546875" style="50" customWidth="1"/>
    <col min="10505" max="10748" width="9.140625" style="50"/>
    <col min="10749" max="10749" width="37.7109375" style="50" customWidth="1"/>
    <col min="10750" max="10750" width="9.140625" style="50"/>
    <col min="10751" max="10751" width="12.85546875" style="50" customWidth="1"/>
    <col min="10752" max="10753" width="0" style="50" hidden="1" customWidth="1"/>
    <col min="10754" max="10754" width="18.28515625" style="50" customWidth="1"/>
    <col min="10755" max="10755" width="64.85546875" style="50" customWidth="1"/>
    <col min="10756" max="10759" width="9.140625" style="50"/>
    <col min="10760" max="10760" width="14.85546875" style="50" customWidth="1"/>
    <col min="10761" max="11004" width="9.140625" style="50"/>
    <col min="11005" max="11005" width="37.7109375" style="50" customWidth="1"/>
    <col min="11006" max="11006" width="9.140625" style="50"/>
    <col min="11007" max="11007" width="12.85546875" style="50" customWidth="1"/>
    <col min="11008" max="11009" width="0" style="50" hidden="1" customWidth="1"/>
    <col min="11010" max="11010" width="18.28515625" style="50" customWidth="1"/>
    <col min="11011" max="11011" width="64.85546875" style="50" customWidth="1"/>
    <col min="11012" max="11015" width="9.140625" style="50"/>
    <col min="11016" max="11016" width="14.85546875" style="50" customWidth="1"/>
    <col min="11017" max="11260" width="9.140625" style="50"/>
    <col min="11261" max="11261" width="37.7109375" style="50" customWidth="1"/>
    <col min="11262" max="11262" width="9.140625" style="50"/>
    <col min="11263" max="11263" width="12.85546875" style="50" customWidth="1"/>
    <col min="11264" max="11265" width="0" style="50" hidden="1" customWidth="1"/>
    <col min="11266" max="11266" width="18.28515625" style="50" customWidth="1"/>
    <col min="11267" max="11267" width="64.85546875" style="50" customWidth="1"/>
    <col min="11268" max="11271" width="9.140625" style="50"/>
    <col min="11272" max="11272" width="14.85546875" style="50" customWidth="1"/>
    <col min="11273" max="11516" width="9.140625" style="50"/>
    <col min="11517" max="11517" width="37.7109375" style="50" customWidth="1"/>
    <col min="11518" max="11518" width="9.140625" style="50"/>
    <col min="11519" max="11519" width="12.85546875" style="50" customWidth="1"/>
    <col min="11520" max="11521" width="0" style="50" hidden="1" customWidth="1"/>
    <col min="11522" max="11522" width="18.28515625" style="50" customWidth="1"/>
    <col min="11523" max="11523" width="64.85546875" style="50" customWidth="1"/>
    <col min="11524" max="11527" width="9.140625" style="50"/>
    <col min="11528" max="11528" width="14.85546875" style="50" customWidth="1"/>
    <col min="11529" max="11772" width="9.140625" style="50"/>
    <col min="11773" max="11773" width="37.7109375" style="50" customWidth="1"/>
    <col min="11774" max="11774" width="9.140625" style="50"/>
    <col min="11775" max="11775" width="12.85546875" style="50" customWidth="1"/>
    <col min="11776" max="11777" width="0" style="50" hidden="1" customWidth="1"/>
    <col min="11778" max="11778" width="18.28515625" style="50" customWidth="1"/>
    <col min="11779" max="11779" width="64.85546875" style="50" customWidth="1"/>
    <col min="11780" max="11783" width="9.140625" style="50"/>
    <col min="11784" max="11784" width="14.85546875" style="50" customWidth="1"/>
    <col min="11785" max="12028" width="9.140625" style="50"/>
    <col min="12029" max="12029" width="37.7109375" style="50" customWidth="1"/>
    <col min="12030" max="12030" width="9.140625" style="50"/>
    <col min="12031" max="12031" width="12.85546875" style="50" customWidth="1"/>
    <col min="12032" max="12033" width="0" style="50" hidden="1" customWidth="1"/>
    <col min="12034" max="12034" width="18.28515625" style="50" customWidth="1"/>
    <col min="12035" max="12035" width="64.85546875" style="50" customWidth="1"/>
    <col min="12036" max="12039" width="9.140625" style="50"/>
    <col min="12040" max="12040" width="14.85546875" style="50" customWidth="1"/>
    <col min="12041" max="12284" width="9.140625" style="50"/>
    <col min="12285" max="12285" width="37.7109375" style="50" customWidth="1"/>
    <col min="12286" max="12286" width="9.140625" style="50"/>
    <col min="12287" max="12287" width="12.85546875" style="50" customWidth="1"/>
    <col min="12288" max="12289" width="0" style="50" hidden="1" customWidth="1"/>
    <col min="12290" max="12290" width="18.28515625" style="50" customWidth="1"/>
    <col min="12291" max="12291" width="64.85546875" style="50" customWidth="1"/>
    <col min="12292" max="12295" width="9.140625" style="50"/>
    <col min="12296" max="12296" width="14.85546875" style="50" customWidth="1"/>
    <col min="12297" max="12540" width="9.140625" style="50"/>
    <col min="12541" max="12541" width="37.7109375" style="50" customWidth="1"/>
    <col min="12542" max="12542" width="9.140625" style="50"/>
    <col min="12543" max="12543" width="12.85546875" style="50" customWidth="1"/>
    <col min="12544" max="12545" width="0" style="50" hidden="1" customWidth="1"/>
    <col min="12546" max="12546" width="18.28515625" style="50" customWidth="1"/>
    <col min="12547" max="12547" width="64.85546875" style="50" customWidth="1"/>
    <col min="12548" max="12551" width="9.140625" style="50"/>
    <col min="12552" max="12552" width="14.85546875" style="50" customWidth="1"/>
    <col min="12553" max="12796" width="9.140625" style="50"/>
    <col min="12797" max="12797" width="37.7109375" style="50" customWidth="1"/>
    <col min="12798" max="12798" width="9.140625" style="50"/>
    <col min="12799" max="12799" width="12.85546875" style="50" customWidth="1"/>
    <col min="12800" max="12801" width="0" style="50" hidden="1" customWidth="1"/>
    <col min="12802" max="12802" width="18.28515625" style="50" customWidth="1"/>
    <col min="12803" max="12803" width="64.85546875" style="50" customWidth="1"/>
    <col min="12804" max="12807" width="9.140625" style="50"/>
    <col min="12808" max="12808" width="14.85546875" style="50" customWidth="1"/>
    <col min="12809" max="13052" width="9.140625" style="50"/>
    <col min="13053" max="13053" width="37.7109375" style="50" customWidth="1"/>
    <col min="13054" max="13054" width="9.140625" style="50"/>
    <col min="13055" max="13055" width="12.85546875" style="50" customWidth="1"/>
    <col min="13056" max="13057" width="0" style="50" hidden="1" customWidth="1"/>
    <col min="13058" max="13058" width="18.28515625" style="50" customWidth="1"/>
    <col min="13059" max="13059" width="64.85546875" style="50" customWidth="1"/>
    <col min="13060" max="13063" width="9.140625" style="50"/>
    <col min="13064" max="13064" width="14.85546875" style="50" customWidth="1"/>
    <col min="13065" max="13308" width="9.140625" style="50"/>
    <col min="13309" max="13309" width="37.7109375" style="50" customWidth="1"/>
    <col min="13310" max="13310" width="9.140625" style="50"/>
    <col min="13311" max="13311" width="12.85546875" style="50" customWidth="1"/>
    <col min="13312" max="13313" width="0" style="50" hidden="1" customWidth="1"/>
    <col min="13314" max="13314" width="18.28515625" style="50" customWidth="1"/>
    <col min="13315" max="13315" width="64.85546875" style="50" customWidth="1"/>
    <col min="13316" max="13319" width="9.140625" style="50"/>
    <col min="13320" max="13320" width="14.85546875" style="50" customWidth="1"/>
    <col min="13321" max="13564" width="9.140625" style="50"/>
    <col min="13565" max="13565" width="37.7109375" style="50" customWidth="1"/>
    <col min="13566" max="13566" width="9.140625" style="50"/>
    <col min="13567" max="13567" width="12.85546875" style="50" customWidth="1"/>
    <col min="13568" max="13569" width="0" style="50" hidden="1" customWidth="1"/>
    <col min="13570" max="13570" width="18.28515625" style="50" customWidth="1"/>
    <col min="13571" max="13571" width="64.85546875" style="50" customWidth="1"/>
    <col min="13572" max="13575" width="9.140625" style="50"/>
    <col min="13576" max="13576" width="14.85546875" style="50" customWidth="1"/>
    <col min="13577" max="13820" width="9.140625" style="50"/>
    <col min="13821" max="13821" width="37.7109375" style="50" customWidth="1"/>
    <col min="13822" max="13822" width="9.140625" style="50"/>
    <col min="13823" max="13823" width="12.85546875" style="50" customWidth="1"/>
    <col min="13824" max="13825" width="0" style="50" hidden="1" customWidth="1"/>
    <col min="13826" max="13826" width="18.28515625" style="50" customWidth="1"/>
    <col min="13827" max="13827" width="64.85546875" style="50" customWidth="1"/>
    <col min="13828" max="13831" width="9.140625" style="50"/>
    <col min="13832" max="13832" width="14.85546875" style="50" customWidth="1"/>
    <col min="13833" max="14076" width="9.140625" style="50"/>
    <col min="14077" max="14077" width="37.7109375" style="50" customWidth="1"/>
    <col min="14078" max="14078" width="9.140625" style="50"/>
    <col min="14079" max="14079" width="12.85546875" style="50" customWidth="1"/>
    <col min="14080" max="14081" width="0" style="50" hidden="1" customWidth="1"/>
    <col min="14082" max="14082" width="18.28515625" style="50" customWidth="1"/>
    <col min="14083" max="14083" width="64.85546875" style="50" customWidth="1"/>
    <col min="14084" max="14087" width="9.140625" style="50"/>
    <col min="14088" max="14088" width="14.85546875" style="50" customWidth="1"/>
    <col min="14089" max="14332" width="9.140625" style="50"/>
    <col min="14333" max="14333" width="37.7109375" style="50" customWidth="1"/>
    <col min="14334" max="14334" width="9.140625" style="50"/>
    <col min="14335" max="14335" width="12.85546875" style="50" customWidth="1"/>
    <col min="14336" max="14337" width="0" style="50" hidden="1" customWidth="1"/>
    <col min="14338" max="14338" width="18.28515625" style="50" customWidth="1"/>
    <col min="14339" max="14339" width="64.85546875" style="50" customWidth="1"/>
    <col min="14340" max="14343" width="9.140625" style="50"/>
    <col min="14344" max="14344" width="14.85546875" style="50" customWidth="1"/>
    <col min="14345" max="14588" width="9.140625" style="50"/>
    <col min="14589" max="14589" width="37.7109375" style="50" customWidth="1"/>
    <col min="14590" max="14590" width="9.140625" style="50"/>
    <col min="14591" max="14591" width="12.85546875" style="50" customWidth="1"/>
    <col min="14592" max="14593" width="0" style="50" hidden="1" customWidth="1"/>
    <col min="14594" max="14594" width="18.28515625" style="50" customWidth="1"/>
    <col min="14595" max="14595" width="64.85546875" style="50" customWidth="1"/>
    <col min="14596" max="14599" width="9.140625" style="50"/>
    <col min="14600" max="14600" width="14.85546875" style="50" customWidth="1"/>
    <col min="14601" max="14844" width="9.140625" style="50"/>
    <col min="14845" max="14845" width="37.7109375" style="50" customWidth="1"/>
    <col min="14846" max="14846" width="9.140625" style="50"/>
    <col min="14847" max="14847" width="12.85546875" style="50" customWidth="1"/>
    <col min="14848" max="14849" width="0" style="50" hidden="1" customWidth="1"/>
    <col min="14850" max="14850" width="18.28515625" style="50" customWidth="1"/>
    <col min="14851" max="14851" width="64.85546875" style="50" customWidth="1"/>
    <col min="14852" max="14855" width="9.140625" style="50"/>
    <col min="14856" max="14856" width="14.85546875" style="50" customWidth="1"/>
    <col min="14857" max="15100" width="9.140625" style="50"/>
    <col min="15101" max="15101" width="37.7109375" style="50" customWidth="1"/>
    <col min="15102" max="15102" width="9.140625" style="50"/>
    <col min="15103" max="15103" width="12.85546875" style="50" customWidth="1"/>
    <col min="15104" max="15105" width="0" style="50" hidden="1" customWidth="1"/>
    <col min="15106" max="15106" width="18.28515625" style="50" customWidth="1"/>
    <col min="15107" max="15107" width="64.85546875" style="50" customWidth="1"/>
    <col min="15108" max="15111" width="9.140625" style="50"/>
    <col min="15112" max="15112" width="14.85546875" style="50" customWidth="1"/>
    <col min="15113" max="15356" width="9.140625" style="50"/>
    <col min="15357" max="15357" width="37.7109375" style="50" customWidth="1"/>
    <col min="15358" max="15358" width="9.140625" style="50"/>
    <col min="15359" max="15359" width="12.85546875" style="50" customWidth="1"/>
    <col min="15360" max="15361" width="0" style="50" hidden="1" customWidth="1"/>
    <col min="15362" max="15362" width="18.28515625" style="50" customWidth="1"/>
    <col min="15363" max="15363" width="64.85546875" style="50" customWidth="1"/>
    <col min="15364" max="15367" width="9.140625" style="50"/>
    <col min="15368" max="15368" width="14.85546875" style="50" customWidth="1"/>
    <col min="15369" max="15612" width="9.140625" style="50"/>
    <col min="15613" max="15613" width="37.7109375" style="50" customWidth="1"/>
    <col min="15614" max="15614" width="9.140625" style="50"/>
    <col min="15615" max="15615" width="12.85546875" style="50" customWidth="1"/>
    <col min="15616" max="15617" width="0" style="50" hidden="1" customWidth="1"/>
    <col min="15618" max="15618" width="18.28515625" style="50" customWidth="1"/>
    <col min="15619" max="15619" width="64.85546875" style="50" customWidth="1"/>
    <col min="15620" max="15623" width="9.140625" style="50"/>
    <col min="15624" max="15624" width="14.85546875" style="50" customWidth="1"/>
    <col min="15625" max="15868" width="9.140625" style="50"/>
    <col min="15869" max="15869" width="37.7109375" style="50" customWidth="1"/>
    <col min="15870" max="15870" width="9.140625" style="50"/>
    <col min="15871" max="15871" width="12.85546875" style="50" customWidth="1"/>
    <col min="15872" max="15873" width="0" style="50" hidden="1" customWidth="1"/>
    <col min="15874" max="15874" width="18.28515625" style="50" customWidth="1"/>
    <col min="15875" max="15875" width="64.85546875" style="50" customWidth="1"/>
    <col min="15876" max="15879" width="9.140625" style="50"/>
    <col min="15880" max="15880" width="14.85546875" style="50" customWidth="1"/>
    <col min="15881" max="16124" width="9.140625" style="50"/>
    <col min="16125" max="16125" width="37.7109375" style="50" customWidth="1"/>
    <col min="16126" max="16126" width="9.140625" style="50"/>
    <col min="16127" max="16127" width="12.85546875" style="50" customWidth="1"/>
    <col min="16128" max="16129" width="0" style="50" hidden="1" customWidth="1"/>
    <col min="16130" max="16130" width="18.28515625" style="50" customWidth="1"/>
    <col min="16131" max="16131" width="64.85546875" style="50" customWidth="1"/>
    <col min="16132" max="16135" width="9.140625" style="50"/>
    <col min="16136" max="16136" width="14.85546875" style="50" customWidth="1"/>
    <col min="16137" max="16384" width="9.140625" style="50"/>
  </cols>
  <sheetData>
    <row r="1" spans="1:47" ht="18.75" x14ac:dyDescent="0.25">
      <c r="L1" s="27" t="s">
        <v>68</v>
      </c>
    </row>
    <row r="2" spans="1:47" ht="18.75" x14ac:dyDescent="0.3">
      <c r="L2" s="12" t="s">
        <v>10</v>
      </c>
    </row>
    <row r="3" spans="1:47" ht="18.75" x14ac:dyDescent="0.3">
      <c r="L3" s="12" t="s">
        <v>432</v>
      </c>
    </row>
    <row r="4" spans="1:47" ht="18.75" x14ac:dyDescent="0.3">
      <c r="K4" s="12"/>
    </row>
    <row r="5" spans="1:47" x14ac:dyDescent="0.25">
      <c r="A5" s="349" t="s">
        <v>662</v>
      </c>
      <c r="B5" s="349"/>
      <c r="C5" s="349"/>
      <c r="D5" s="349"/>
      <c r="E5" s="349"/>
      <c r="F5" s="349"/>
      <c r="G5" s="349"/>
      <c r="H5" s="349"/>
      <c r="I5" s="349"/>
      <c r="J5" s="349"/>
      <c r="K5" s="349"/>
      <c r="L5" s="349"/>
      <c r="M5" s="105"/>
      <c r="N5" s="105"/>
      <c r="O5" s="105"/>
      <c r="P5" s="105"/>
      <c r="Q5" s="105"/>
      <c r="R5" s="105"/>
      <c r="S5" s="105"/>
      <c r="T5" s="105"/>
      <c r="U5" s="105"/>
      <c r="V5" s="105"/>
      <c r="W5" s="105"/>
      <c r="X5" s="105"/>
      <c r="Y5" s="105"/>
      <c r="Z5" s="105"/>
      <c r="AA5" s="105"/>
      <c r="AB5" s="105"/>
      <c r="AC5" s="105"/>
      <c r="AD5" s="105"/>
      <c r="AE5" s="105"/>
      <c r="AF5" s="105"/>
      <c r="AG5" s="105"/>
      <c r="AH5" s="105"/>
      <c r="AI5" s="105"/>
      <c r="AJ5" s="105"/>
      <c r="AK5" s="105"/>
      <c r="AL5" s="105"/>
      <c r="AM5" s="105"/>
      <c r="AN5" s="105"/>
      <c r="AO5" s="105"/>
      <c r="AP5" s="105"/>
      <c r="AQ5" s="105"/>
      <c r="AR5" s="105"/>
    </row>
    <row r="6" spans="1:47" x14ac:dyDescent="0.25">
      <c r="A6" s="13"/>
      <c r="B6" s="8"/>
      <c r="C6" s="8"/>
      <c r="D6" s="13"/>
      <c r="E6" s="8"/>
      <c r="F6" s="8"/>
      <c r="G6" s="109"/>
      <c r="H6" s="8"/>
      <c r="I6" s="8"/>
      <c r="J6" s="109"/>
      <c r="K6" s="8"/>
      <c r="L6" s="8"/>
    </row>
    <row r="7" spans="1:47" ht="18.75" x14ac:dyDescent="0.25">
      <c r="A7" s="353" t="s">
        <v>9</v>
      </c>
      <c r="B7" s="353"/>
      <c r="C7" s="353"/>
      <c r="D7" s="353"/>
      <c r="E7" s="353"/>
      <c r="F7" s="353"/>
      <c r="G7" s="353"/>
      <c r="H7" s="353"/>
      <c r="I7" s="353"/>
      <c r="J7" s="353"/>
      <c r="K7" s="353"/>
      <c r="L7" s="353"/>
    </row>
    <row r="8" spans="1:47" ht="18.75" x14ac:dyDescent="0.25">
      <c r="A8" s="11"/>
      <c r="B8" s="11"/>
      <c r="C8" s="11"/>
      <c r="D8" s="11"/>
      <c r="E8" s="11"/>
      <c r="F8" s="11"/>
      <c r="G8" s="10"/>
      <c r="H8" s="10"/>
      <c r="I8" s="10"/>
      <c r="J8" s="10"/>
      <c r="K8" s="10"/>
      <c r="L8" s="10"/>
    </row>
    <row r="9" spans="1:47" x14ac:dyDescent="0.25">
      <c r="A9" s="354" t="s">
        <v>656</v>
      </c>
      <c r="B9" s="354"/>
      <c r="C9" s="354"/>
      <c r="D9" s="354"/>
      <c r="E9" s="354"/>
      <c r="F9" s="354"/>
      <c r="G9" s="354"/>
      <c r="H9" s="354"/>
      <c r="I9" s="354"/>
      <c r="J9" s="354"/>
      <c r="K9" s="354"/>
      <c r="L9" s="354"/>
    </row>
    <row r="10" spans="1:47" x14ac:dyDescent="0.25">
      <c r="A10" s="350" t="s">
        <v>8</v>
      </c>
      <c r="B10" s="350"/>
      <c r="C10" s="350"/>
      <c r="D10" s="350"/>
      <c r="E10" s="350"/>
      <c r="F10" s="350"/>
      <c r="G10" s="350"/>
      <c r="H10" s="350"/>
      <c r="I10" s="350"/>
      <c r="J10" s="350"/>
      <c r="K10" s="350"/>
      <c r="L10" s="350"/>
    </row>
    <row r="11" spans="1:47" ht="18.75" x14ac:dyDescent="0.25">
      <c r="A11" s="11"/>
      <c r="B11" s="11"/>
      <c r="C11" s="11"/>
      <c r="D11" s="11"/>
      <c r="E11" s="11"/>
      <c r="F11" s="11"/>
      <c r="G11" s="10"/>
      <c r="H11" s="10"/>
      <c r="I11" s="10"/>
      <c r="J11" s="10"/>
      <c r="K11" s="10"/>
      <c r="L11" s="10"/>
    </row>
    <row r="12" spans="1:47" ht="18.75" x14ac:dyDescent="0.25">
      <c r="A12" s="352" t="s">
        <v>723</v>
      </c>
      <c r="B12" s="353"/>
      <c r="C12" s="353"/>
      <c r="D12" s="353"/>
      <c r="E12" s="353"/>
      <c r="F12" s="353"/>
      <c r="G12" s="353"/>
      <c r="H12" s="353"/>
      <c r="I12" s="353"/>
      <c r="J12" s="353"/>
      <c r="K12" s="353"/>
      <c r="L12" s="353"/>
    </row>
    <row r="13" spans="1:47" x14ac:dyDescent="0.25">
      <c r="A13" s="350" t="s">
        <v>7</v>
      </c>
      <c r="B13" s="350"/>
      <c r="C13" s="350"/>
      <c r="D13" s="350"/>
      <c r="E13" s="350"/>
      <c r="F13" s="350"/>
      <c r="G13" s="350"/>
      <c r="H13" s="350"/>
      <c r="I13" s="350"/>
      <c r="J13" s="350"/>
      <c r="K13" s="350"/>
      <c r="L13" s="350"/>
    </row>
    <row r="14" spans="1:47" ht="36" customHeight="1" x14ac:dyDescent="0.25">
      <c r="A14" s="351" t="s">
        <v>724</v>
      </c>
      <c r="B14" s="381"/>
      <c r="C14" s="381"/>
      <c r="D14" s="381"/>
      <c r="E14" s="381"/>
      <c r="F14" s="381"/>
      <c r="G14" s="381"/>
      <c r="H14" s="381"/>
      <c r="I14" s="381"/>
      <c r="J14" s="381"/>
      <c r="K14" s="381"/>
      <c r="L14" s="381"/>
      <c r="M14" s="204"/>
      <c r="N14" s="204"/>
      <c r="O14" s="204"/>
      <c r="P14" s="204"/>
      <c r="Q14" s="204"/>
      <c r="R14" s="204"/>
      <c r="S14" s="204"/>
      <c r="T14" s="204"/>
      <c r="U14" s="204"/>
      <c r="V14" s="204"/>
      <c r="W14" s="204"/>
      <c r="X14" s="204"/>
      <c r="Y14" s="204"/>
      <c r="Z14" s="204"/>
      <c r="AA14" s="204"/>
      <c r="AB14" s="204"/>
      <c r="AC14" s="204"/>
      <c r="AD14" s="204"/>
      <c r="AE14" s="204"/>
      <c r="AF14" s="204"/>
      <c r="AG14" s="204"/>
      <c r="AH14" s="204"/>
      <c r="AI14" s="204"/>
      <c r="AJ14" s="204"/>
      <c r="AK14" s="204"/>
      <c r="AL14" s="204"/>
      <c r="AM14" s="204"/>
      <c r="AN14" s="204"/>
      <c r="AO14" s="204"/>
      <c r="AP14" s="204"/>
      <c r="AQ14" s="204"/>
      <c r="AR14" s="204"/>
      <c r="AS14" s="204"/>
      <c r="AT14" s="204"/>
      <c r="AU14" s="204"/>
    </row>
    <row r="15" spans="1:47" x14ac:dyDescent="0.25">
      <c r="A15" s="350" t="s">
        <v>6</v>
      </c>
      <c r="B15" s="350"/>
      <c r="C15" s="350"/>
      <c r="D15" s="350"/>
      <c r="E15" s="350"/>
      <c r="F15" s="350"/>
      <c r="G15" s="350"/>
      <c r="H15" s="350"/>
      <c r="I15" s="350"/>
      <c r="J15" s="350"/>
      <c r="K15" s="350"/>
      <c r="L15" s="350"/>
    </row>
    <row r="16" spans="1:47" ht="15.75" customHeight="1" x14ac:dyDescent="0.25">
      <c r="L16" s="110"/>
    </row>
    <row r="17" spans="1:12" x14ac:dyDescent="0.25">
      <c r="K17" s="32"/>
    </row>
    <row r="18" spans="1:12" ht="15.75" customHeight="1" x14ac:dyDescent="0.25">
      <c r="A18" s="401" t="s">
        <v>388</v>
      </c>
      <c r="B18" s="401"/>
      <c r="C18" s="401"/>
      <c r="D18" s="401"/>
      <c r="E18" s="401"/>
      <c r="F18" s="401"/>
      <c r="G18" s="401"/>
      <c r="H18" s="401"/>
      <c r="I18" s="401"/>
      <c r="J18" s="401"/>
      <c r="K18" s="401"/>
      <c r="L18" s="401"/>
    </row>
    <row r="19" spans="1:12" x14ac:dyDescent="0.25">
      <c r="A19" s="53"/>
      <c r="B19" s="53"/>
    </row>
    <row r="20" spans="1:12" ht="28.5" customHeight="1" x14ac:dyDescent="0.25">
      <c r="A20" s="402" t="s">
        <v>220</v>
      </c>
      <c r="B20" s="402" t="s">
        <v>219</v>
      </c>
      <c r="C20" s="407" t="s">
        <v>323</v>
      </c>
      <c r="D20" s="407"/>
      <c r="E20" s="407"/>
      <c r="F20" s="407"/>
      <c r="G20" s="407"/>
      <c r="H20" s="407"/>
      <c r="I20" s="402" t="s">
        <v>218</v>
      </c>
      <c r="J20" s="404" t="s">
        <v>325</v>
      </c>
      <c r="K20" s="402" t="s">
        <v>217</v>
      </c>
      <c r="L20" s="403" t="s">
        <v>324</v>
      </c>
    </row>
    <row r="21" spans="1:12" ht="58.5" customHeight="1" x14ac:dyDescent="0.25">
      <c r="A21" s="402"/>
      <c r="B21" s="402"/>
      <c r="C21" s="406" t="s">
        <v>2</v>
      </c>
      <c r="D21" s="406"/>
      <c r="E21" s="97"/>
      <c r="F21" s="98"/>
      <c r="G21" s="408" t="s">
        <v>1</v>
      </c>
      <c r="H21" s="409"/>
      <c r="I21" s="402"/>
      <c r="J21" s="405"/>
      <c r="K21" s="402"/>
      <c r="L21" s="403"/>
    </row>
    <row r="22" spans="1:12" ht="47.25" x14ac:dyDescent="0.25">
      <c r="A22" s="402"/>
      <c r="B22" s="402"/>
      <c r="C22" s="73" t="s">
        <v>216</v>
      </c>
      <c r="D22" s="73" t="s">
        <v>215</v>
      </c>
      <c r="E22" s="73" t="s">
        <v>216</v>
      </c>
      <c r="F22" s="73" t="s">
        <v>215</v>
      </c>
      <c r="G22" s="73" t="s">
        <v>216</v>
      </c>
      <c r="H22" s="73" t="s">
        <v>215</v>
      </c>
      <c r="I22" s="402"/>
      <c r="J22" s="406"/>
      <c r="K22" s="402"/>
      <c r="L22" s="403"/>
    </row>
    <row r="23" spans="1:12" x14ac:dyDescent="0.25">
      <c r="A23" s="57">
        <v>1</v>
      </c>
      <c r="B23" s="57">
        <v>2</v>
      </c>
      <c r="C23" s="73">
        <v>3</v>
      </c>
      <c r="D23" s="73">
        <v>4</v>
      </c>
      <c r="E23" s="73">
        <v>5</v>
      </c>
      <c r="F23" s="73">
        <v>6</v>
      </c>
      <c r="G23" s="73">
        <v>7</v>
      </c>
      <c r="H23" s="73">
        <v>8</v>
      </c>
      <c r="I23" s="73">
        <v>9</v>
      </c>
      <c r="J23" s="73">
        <v>10</v>
      </c>
      <c r="K23" s="73">
        <v>11</v>
      </c>
      <c r="L23" s="73">
        <v>12</v>
      </c>
    </row>
    <row r="24" spans="1:12" x14ac:dyDescent="0.25">
      <c r="A24" s="73">
        <v>1</v>
      </c>
      <c r="B24" s="74" t="s">
        <v>214</v>
      </c>
      <c r="C24" s="71" t="s">
        <v>425</v>
      </c>
      <c r="D24" s="71" t="s">
        <v>425</v>
      </c>
      <c r="E24" s="71" t="s">
        <v>425</v>
      </c>
      <c r="F24" s="71" t="s">
        <v>425</v>
      </c>
      <c r="G24" s="71" t="s">
        <v>425</v>
      </c>
      <c r="H24" s="71" t="s">
        <v>425</v>
      </c>
      <c r="I24" s="71" t="s">
        <v>425</v>
      </c>
      <c r="J24" s="71" t="s">
        <v>425</v>
      </c>
      <c r="K24" s="70"/>
      <c r="L24" s="78"/>
    </row>
    <row r="25" spans="1:12" ht="21.75" customHeight="1" x14ac:dyDescent="0.25">
      <c r="A25" s="73" t="s">
        <v>213</v>
      </c>
      <c r="B25" s="76" t="s">
        <v>330</v>
      </c>
      <c r="C25" s="71" t="s">
        <v>425</v>
      </c>
      <c r="D25" s="71" t="s">
        <v>425</v>
      </c>
      <c r="E25" s="71" t="s">
        <v>425</v>
      </c>
      <c r="F25" s="71" t="s">
        <v>425</v>
      </c>
      <c r="G25" s="71" t="s">
        <v>425</v>
      </c>
      <c r="H25" s="71" t="s">
        <v>425</v>
      </c>
      <c r="I25" s="71" t="s">
        <v>425</v>
      </c>
      <c r="J25" s="71" t="s">
        <v>425</v>
      </c>
      <c r="K25" s="70"/>
      <c r="L25" s="70"/>
    </row>
    <row r="26" spans="1:12" ht="39" customHeight="1" x14ac:dyDescent="0.25">
      <c r="A26" s="73" t="s">
        <v>212</v>
      </c>
      <c r="B26" s="76" t="s">
        <v>332</v>
      </c>
      <c r="C26" s="71" t="s">
        <v>425</v>
      </c>
      <c r="D26" s="71" t="s">
        <v>425</v>
      </c>
      <c r="E26" s="71" t="s">
        <v>425</v>
      </c>
      <c r="F26" s="71" t="s">
        <v>425</v>
      </c>
      <c r="G26" s="71" t="s">
        <v>425</v>
      </c>
      <c r="H26" s="71" t="s">
        <v>425</v>
      </c>
      <c r="I26" s="71" t="s">
        <v>425</v>
      </c>
      <c r="J26" s="71" t="s">
        <v>425</v>
      </c>
      <c r="K26" s="70"/>
      <c r="L26" s="70"/>
    </row>
    <row r="27" spans="1:12" ht="70.5" customHeight="1" x14ac:dyDescent="0.25">
      <c r="A27" s="73" t="s">
        <v>331</v>
      </c>
      <c r="B27" s="76" t="s">
        <v>336</v>
      </c>
      <c r="C27" s="71" t="s">
        <v>425</v>
      </c>
      <c r="D27" s="71" t="s">
        <v>425</v>
      </c>
      <c r="E27" s="71" t="s">
        <v>425</v>
      </c>
      <c r="F27" s="71" t="s">
        <v>425</v>
      </c>
      <c r="G27" s="71" t="s">
        <v>425</v>
      </c>
      <c r="H27" s="71" t="s">
        <v>425</v>
      </c>
      <c r="I27" s="71" t="s">
        <v>425</v>
      </c>
      <c r="J27" s="71" t="s">
        <v>425</v>
      </c>
      <c r="K27" s="70"/>
      <c r="L27" s="70"/>
    </row>
    <row r="28" spans="1:12" ht="54" customHeight="1" x14ac:dyDescent="0.25">
      <c r="A28" s="73" t="s">
        <v>211</v>
      </c>
      <c r="B28" s="76" t="s">
        <v>335</v>
      </c>
      <c r="C28" s="71" t="s">
        <v>425</v>
      </c>
      <c r="D28" s="71" t="s">
        <v>425</v>
      </c>
      <c r="E28" s="71" t="s">
        <v>425</v>
      </c>
      <c r="F28" s="71" t="s">
        <v>425</v>
      </c>
      <c r="G28" s="71" t="s">
        <v>425</v>
      </c>
      <c r="H28" s="71" t="s">
        <v>425</v>
      </c>
      <c r="I28" s="71" t="s">
        <v>425</v>
      </c>
      <c r="J28" s="71" t="s">
        <v>425</v>
      </c>
      <c r="K28" s="70"/>
      <c r="L28" s="70"/>
    </row>
    <row r="29" spans="1:12" ht="42" customHeight="1" x14ac:dyDescent="0.25">
      <c r="A29" s="73" t="s">
        <v>210</v>
      </c>
      <c r="B29" s="76" t="s">
        <v>337</v>
      </c>
      <c r="C29" s="71" t="s">
        <v>425</v>
      </c>
      <c r="D29" s="71" t="s">
        <v>425</v>
      </c>
      <c r="E29" s="71" t="s">
        <v>425</v>
      </c>
      <c r="F29" s="71" t="s">
        <v>425</v>
      </c>
      <c r="G29" s="71" t="s">
        <v>425</v>
      </c>
      <c r="H29" s="71" t="s">
        <v>425</v>
      </c>
      <c r="I29" s="71" t="s">
        <v>425</v>
      </c>
      <c r="J29" s="71" t="s">
        <v>425</v>
      </c>
      <c r="K29" s="70"/>
      <c r="L29" s="70"/>
    </row>
    <row r="30" spans="1:12" ht="37.5" customHeight="1" x14ac:dyDescent="0.25">
      <c r="A30" s="73" t="s">
        <v>209</v>
      </c>
      <c r="B30" s="72" t="s">
        <v>333</v>
      </c>
      <c r="C30" s="71" t="s">
        <v>425</v>
      </c>
      <c r="D30" s="71" t="s">
        <v>425</v>
      </c>
      <c r="E30" s="71" t="s">
        <v>425</v>
      </c>
      <c r="F30" s="71" t="s">
        <v>425</v>
      </c>
      <c r="G30" s="71" t="s">
        <v>425</v>
      </c>
      <c r="H30" s="71" t="s">
        <v>425</v>
      </c>
      <c r="I30" s="71" t="s">
        <v>425</v>
      </c>
      <c r="J30" s="71" t="s">
        <v>425</v>
      </c>
      <c r="K30" s="70"/>
      <c r="L30" s="70"/>
    </row>
    <row r="31" spans="1:12" ht="31.5" x14ac:dyDescent="0.25">
      <c r="A31" s="73" t="s">
        <v>207</v>
      </c>
      <c r="B31" s="72" t="s">
        <v>338</v>
      </c>
      <c r="C31" s="71" t="s">
        <v>425</v>
      </c>
      <c r="D31" s="71" t="s">
        <v>425</v>
      </c>
      <c r="E31" s="71" t="s">
        <v>425</v>
      </c>
      <c r="F31" s="71" t="s">
        <v>425</v>
      </c>
      <c r="G31" s="71" t="s">
        <v>425</v>
      </c>
      <c r="H31" s="71" t="s">
        <v>425</v>
      </c>
      <c r="I31" s="71" t="s">
        <v>425</v>
      </c>
      <c r="J31" s="71" t="s">
        <v>425</v>
      </c>
      <c r="K31" s="70"/>
      <c r="L31" s="70"/>
    </row>
    <row r="32" spans="1:12" ht="37.5" customHeight="1" x14ac:dyDescent="0.25">
      <c r="A32" s="73" t="s">
        <v>349</v>
      </c>
      <c r="B32" s="72" t="s">
        <v>268</v>
      </c>
      <c r="C32" s="71" t="s">
        <v>425</v>
      </c>
      <c r="D32" s="71" t="s">
        <v>425</v>
      </c>
      <c r="E32" s="71" t="s">
        <v>425</v>
      </c>
      <c r="F32" s="71" t="s">
        <v>425</v>
      </c>
      <c r="G32" s="71" t="s">
        <v>425</v>
      </c>
      <c r="H32" s="71" t="s">
        <v>425</v>
      </c>
      <c r="I32" s="71" t="s">
        <v>425</v>
      </c>
      <c r="J32" s="71" t="s">
        <v>425</v>
      </c>
      <c r="K32" s="70"/>
      <c r="L32" s="70"/>
    </row>
    <row r="33" spans="1:12" ht="47.25" customHeight="1" x14ac:dyDescent="0.25">
      <c r="A33" s="73" t="s">
        <v>350</v>
      </c>
      <c r="B33" s="72" t="s">
        <v>342</v>
      </c>
      <c r="C33" s="71" t="s">
        <v>425</v>
      </c>
      <c r="D33" s="71" t="s">
        <v>425</v>
      </c>
      <c r="E33" s="71" t="s">
        <v>425</v>
      </c>
      <c r="F33" s="71" t="s">
        <v>425</v>
      </c>
      <c r="G33" s="71" t="s">
        <v>425</v>
      </c>
      <c r="H33" s="71" t="s">
        <v>425</v>
      </c>
      <c r="I33" s="71" t="s">
        <v>425</v>
      </c>
      <c r="J33" s="71" t="s">
        <v>425</v>
      </c>
      <c r="K33" s="75"/>
      <c r="L33" s="70"/>
    </row>
    <row r="34" spans="1:12" ht="49.5" customHeight="1" x14ac:dyDescent="0.25">
      <c r="A34" s="73" t="s">
        <v>351</v>
      </c>
      <c r="B34" s="72" t="s">
        <v>208</v>
      </c>
      <c r="C34" s="71" t="s">
        <v>425</v>
      </c>
      <c r="D34" s="71" t="s">
        <v>425</v>
      </c>
      <c r="E34" s="71" t="s">
        <v>425</v>
      </c>
      <c r="F34" s="71" t="s">
        <v>425</v>
      </c>
      <c r="G34" s="71" t="s">
        <v>425</v>
      </c>
      <c r="H34" s="71" t="s">
        <v>425</v>
      </c>
      <c r="I34" s="71" t="s">
        <v>425</v>
      </c>
      <c r="J34" s="71" t="s">
        <v>425</v>
      </c>
      <c r="K34" s="75"/>
      <c r="L34" s="70"/>
    </row>
    <row r="35" spans="1:12" ht="37.5" customHeight="1" x14ac:dyDescent="0.25">
      <c r="A35" s="73" t="s">
        <v>352</v>
      </c>
      <c r="B35" s="72" t="s">
        <v>334</v>
      </c>
      <c r="C35" s="71" t="s">
        <v>425</v>
      </c>
      <c r="D35" s="71" t="s">
        <v>425</v>
      </c>
      <c r="E35" s="71" t="s">
        <v>425</v>
      </c>
      <c r="F35" s="71" t="s">
        <v>425</v>
      </c>
      <c r="G35" s="71" t="s">
        <v>425</v>
      </c>
      <c r="H35" s="71" t="s">
        <v>425</v>
      </c>
      <c r="I35" s="71" t="s">
        <v>425</v>
      </c>
      <c r="J35" s="71" t="s">
        <v>425</v>
      </c>
      <c r="K35" s="70"/>
      <c r="L35" s="70"/>
    </row>
    <row r="36" spans="1:12" x14ac:dyDescent="0.25">
      <c r="A36" s="73" t="s">
        <v>353</v>
      </c>
      <c r="B36" s="72" t="s">
        <v>206</v>
      </c>
      <c r="C36" s="71"/>
      <c r="D36" s="70"/>
      <c r="E36" s="70"/>
      <c r="F36" s="70"/>
      <c r="G36" s="70"/>
      <c r="H36" s="70"/>
      <c r="I36" s="70"/>
      <c r="J36" s="70"/>
      <c r="K36" s="70"/>
      <c r="L36" s="70"/>
    </row>
    <row r="37" spans="1:12" x14ac:dyDescent="0.25">
      <c r="A37" s="73" t="s">
        <v>354</v>
      </c>
      <c r="B37" s="74" t="s">
        <v>205</v>
      </c>
      <c r="C37" s="71" t="s">
        <v>425</v>
      </c>
      <c r="D37" s="71" t="s">
        <v>425</v>
      </c>
      <c r="E37" s="71" t="s">
        <v>425</v>
      </c>
      <c r="F37" s="71" t="s">
        <v>425</v>
      </c>
      <c r="G37" s="71" t="s">
        <v>425</v>
      </c>
      <c r="H37" s="71" t="s">
        <v>425</v>
      </c>
      <c r="I37" s="71" t="s">
        <v>425</v>
      </c>
      <c r="J37" s="71" t="s">
        <v>425</v>
      </c>
      <c r="K37" s="70"/>
      <c r="L37" s="70"/>
    </row>
    <row r="38" spans="1:12" ht="63" x14ac:dyDescent="0.25">
      <c r="A38" s="73">
        <v>2</v>
      </c>
      <c r="B38" s="72" t="s">
        <v>339</v>
      </c>
      <c r="C38" s="57">
        <v>2025</v>
      </c>
      <c r="D38" s="57">
        <v>2025</v>
      </c>
      <c r="E38" s="57">
        <v>2022</v>
      </c>
      <c r="F38" s="57">
        <v>2022</v>
      </c>
      <c r="G38" s="57">
        <v>2025</v>
      </c>
      <c r="H38" s="57">
        <v>2025</v>
      </c>
      <c r="I38" s="130" t="s">
        <v>425</v>
      </c>
      <c r="J38" s="130" t="s">
        <v>425</v>
      </c>
      <c r="K38" s="70"/>
      <c r="L38" s="70"/>
    </row>
    <row r="39" spans="1:12" ht="33.75" customHeight="1" x14ac:dyDescent="0.25">
      <c r="A39" s="73" t="s">
        <v>204</v>
      </c>
      <c r="B39" s="72" t="s">
        <v>341</v>
      </c>
      <c r="C39" s="57">
        <v>2025</v>
      </c>
      <c r="D39" s="57">
        <v>2025</v>
      </c>
      <c r="E39" s="57">
        <v>2022</v>
      </c>
      <c r="F39" s="57">
        <v>2022</v>
      </c>
      <c r="G39" s="57">
        <v>2025</v>
      </c>
      <c r="H39" s="57">
        <v>2025</v>
      </c>
      <c r="I39" s="130" t="s">
        <v>425</v>
      </c>
      <c r="J39" s="130" t="s">
        <v>425</v>
      </c>
      <c r="K39" s="70"/>
      <c r="L39" s="70"/>
    </row>
    <row r="40" spans="1:12" ht="63" customHeight="1" x14ac:dyDescent="0.25">
      <c r="A40" s="73" t="s">
        <v>203</v>
      </c>
      <c r="B40" s="74" t="s">
        <v>411</v>
      </c>
      <c r="C40" s="57">
        <v>2025</v>
      </c>
      <c r="D40" s="57">
        <v>2025</v>
      </c>
      <c r="E40" s="57">
        <v>2022</v>
      </c>
      <c r="F40" s="57">
        <v>2022</v>
      </c>
      <c r="G40" s="57">
        <v>2025</v>
      </c>
      <c r="H40" s="57">
        <v>2025</v>
      </c>
      <c r="I40" s="130" t="s">
        <v>425</v>
      </c>
      <c r="J40" s="130" t="s">
        <v>425</v>
      </c>
      <c r="K40" s="70"/>
      <c r="L40" s="70"/>
    </row>
    <row r="41" spans="1:12" ht="58.5" customHeight="1" x14ac:dyDescent="0.25">
      <c r="A41" s="73">
        <v>3</v>
      </c>
      <c r="B41" s="72" t="s">
        <v>340</v>
      </c>
      <c r="C41" s="57">
        <v>2025</v>
      </c>
      <c r="D41" s="57">
        <v>2025</v>
      </c>
      <c r="E41" s="57">
        <v>2022</v>
      </c>
      <c r="F41" s="57">
        <v>2022</v>
      </c>
      <c r="G41" s="57">
        <v>2025</v>
      </c>
      <c r="H41" s="57">
        <v>2025</v>
      </c>
      <c r="I41" s="130" t="s">
        <v>425</v>
      </c>
      <c r="J41" s="130" t="s">
        <v>425</v>
      </c>
      <c r="K41" s="70"/>
      <c r="L41" s="70"/>
    </row>
    <row r="42" spans="1:12" ht="34.5" customHeight="1" x14ac:dyDescent="0.25">
      <c r="A42" s="73" t="s">
        <v>202</v>
      </c>
      <c r="B42" s="72" t="s">
        <v>200</v>
      </c>
      <c r="C42" s="57">
        <v>2025</v>
      </c>
      <c r="D42" s="57">
        <v>2025</v>
      </c>
      <c r="E42" s="57">
        <v>2022</v>
      </c>
      <c r="F42" s="57">
        <v>2022</v>
      </c>
      <c r="G42" s="57">
        <v>2025</v>
      </c>
      <c r="H42" s="57">
        <v>2025</v>
      </c>
      <c r="I42" s="130" t="s">
        <v>425</v>
      </c>
      <c r="J42" s="130" t="s">
        <v>425</v>
      </c>
      <c r="K42" s="70"/>
      <c r="L42" s="70"/>
    </row>
    <row r="43" spans="1:12" ht="24.75" customHeight="1" x14ac:dyDescent="0.25">
      <c r="A43" s="73" t="s">
        <v>201</v>
      </c>
      <c r="B43" s="72" t="s">
        <v>198</v>
      </c>
      <c r="C43" s="57">
        <v>2025</v>
      </c>
      <c r="D43" s="57">
        <v>2025</v>
      </c>
      <c r="E43" s="57">
        <v>2022</v>
      </c>
      <c r="F43" s="57">
        <v>2022</v>
      </c>
      <c r="G43" s="57">
        <v>2025</v>
      </c>
      <c r="H43" s="57">
        <v>2025</v>
      </c>
      <c r="I43" s="130" t="s">
        <v>425</v>
      </c>
      <c r="J43" s="130" t="s">
        <v>425</v>
      </c>
      <c r="K43" s="70"/>
      <c r="L43" s="70"/>
    </row>
    <row r="44" spans="1:12" ht="90.75" customHeight="1" x14ac:dyDescent="0.25">
      <c r="A44" s="73" t="s">
        <v>199</v>
      </c>
      <c r="B44" s="72" t="s">
        <v>345</v>
      </c>
      <c r="C44" s="57" t="s">
        <v>425</v>
      </c>
      <c r="D44" s="57" t="s">
        <v>425</v>
      </c>
      <c r="E44" s="57" t="s">
        <v>425</v>
      </c>
      <c r="F44" s="57" t="s">
        <v>425</v>
      </c>
      <c r="G44" s="57" t="s">
        <v>425</v>
      </c>
      <c r="H44" s="57" t="s">
        <v>425</v>
      </c>
      <c r="I44" s="57" t="s">
        <v>425</v>
      </c>
      <c r="J44" s="57" t="s">
        <v>425</v>
      </c>
      <c r="K44" s="70"/>
      <c r="L44" s="70"/>
    </row>
    <row r="45" spans="1:12" ht="167.25" customHeight="1" x14ac:dyDescent="0.25">
      <c r="A45" s="73" t="s">
        <v>197</v>
      </c>
      <c r="B45" s="72" t="s">
        <v>343</v>
      </c>
      <c r="C45" s="57" t="s">
        <v>425</v>
      </c>
      <c r="D45" s="57" t="s">
        <v>425</v>
      </c>
      <c r="E45" s="57" t="s">
        <v>425</v>
      </c>
      <c r="F45" s="57" t="s">
        <v>425</v>
      </c>
      <c r="G45" s="57" t="s">
        <v>425</v>
      </c>
      <c r="H45" s="57" t="s">
        <v>425</v>
      </c>
      <c r="I45" s="57" t="s">
        <v>425</v>
      </c>
      <c r="J45" s="57" t="s">
        <v>425</v>
      </c>
      <c r="K45" s="70"/>
      <c r="L45" s="70"/>
    </row>
    <row r="46" spans="1:12" ht="30.75" customHeight="1" x14ac:dyDescent="0.25">
      <c r="A46" s="73" t="s">
        <v>195</v>
      </c>
      <c r="B46" s="72" t="s">
        <v>196</v>
      </c>
      <c r="C46" s="57">
        <v>2025</v>
      </c>
      <c r="D46" s="57">
        <v>2025</v>
      </c>
      <c r="E46" s="57">
        <v>2022</v>
      </c>
      <c r="F46" s="57">
        <v>2022</v>
      </c>
      <c r="G46" s="57">
        <v>2025</v>
      </c>
      <c r="H46" s="57">
        <v>2025</v>
      </c>
      <c r="I46" s="130" t="s">
        <v>425</v>
      </c>
      <c r="J46" s="130" t="s">
        <v>425</v>
      </c>
      <c r="K46" s="70"/>
      <c r="L46" s="70"/>
    </row>
    <row r="47" spans="1:12" ht="37.5" customHeight="1" x14ac:dyDescent="0.25">
      <c r="A47" s="73" t="s">
        <v>355</v>
      </c>
      <c r="B47" s="74" t="s">
        <v>194</v>
      </c>
      <c r="C47" s="57">
        <v>2025</v>
      </c>
      <c r="D47" s="57">
        <v>2025</v>
      </c>
      <c r="E47" s="57">
        <v>2022</v>
      </c>
      <c r="F47" s="57">
        <v>2022</v>
      </c>
      <c r="G47" s="57">
        <v>2025</v>
      </c>
      <c r="H47" s="57">
        <v>2025</v>
      </c>
      <c r="I47" s="130" t="s">
        <v>425</v>
      </c>
      <c r="J47" s="130" t="s">
        <v>425</v>
      </c>
      <c r="K47" s="70"/>
      <c r="L47" s="70"/>
    </row>
    <row r="48" spans="1:12" ht="35.25" customHeight="1" x14ac:dyDescent="0.25">
      <c r="A48" s="73">
        <v>4</v>
      </c>
      <c r="B48" s="72" t="s">
        <v>192</v>
      </c>
      <c r="C48" s="57">
        <v>2025</v>
      </c>
      <c r="D48" s="57">
        <v>2025</v>
      </c>
      <c r="E48" s="57">
        <v>2022</v>
      </c>
      <c r="F48" s="57">
        <v>2022</v>
      </c>
      <c r="G48" s="57">
        <v>2025</v>
      </c>
      <c r="H48" s="57">
        <v>2025</v>
      </c>
      <c r="I48" s="130" t="s">
        <v>425</v>
      </c>
      <c r="J48" s="130" t="s">
        <v>425</v>
      </c>
      <c r="K48" s="70"/>
      <c r="L48" s="70"/>
    </row>
    <row r="49" spans="1:12" ht="86.25" customHeight="1" x14ac:dyDescent="0.25">
      <c r="A49" s="73" t="s">
        <v>193</v>
      </c>
      <c r="B49" s="72" t="s">
        <v>344</v>
      </c>
      <c r="C49" s="57" t="s">
        <v>425</v>
      </c>
      <c r="D49" s="57" t="s">
        <v>425</v>
      </c>
      <c r="E49" s="57" t="s">
        <v>425</v>
      </c>
      <c r="F49" s="57" t="s">
        <v>425</v>
      </c>
      <c r="G49" s="57" t="s">
        <v>425</v>
      </c>
      <c r="H49" s="57" t="s">
        <v>425</v>
      </c>
      <c r="I49" s="57" t="s">
        <v>425</v>
      </c>
      <c r="J49" s="57" t="s">
        <v>425</v>
      </c>
      <c r="K49" s="70"/>
      <c r="L49" s="70"/>
    </row>
    <row r="50" spans="1:12" ht="77.25" customHeight="1" x14ac:dyDescent="0.25">
      <c r="A50" s="73" t="s">
        <v>191</v>
      </c>
      <c r="B50" s="72" t="s">
        <v>346</v>
      </c>
      <c r="C50" s="57" t="s">
        <v>425</v>
      </c>
      <c r="D50" s="57" t="s">
        <v>425</v>
      </c>
      <c r="E50" s="57" t="s">
        <v>425</v>
      </c>
      <c r="F50" s="57" t="s">
        <v>425</v>
      </c>
      <c r="G50" s="57" t="s">
        <v>425</v>
      </c>
      <c r="H50" s="57" t="s">
        <v>425</v>
      </c>
      <c r="I50" s="57" t="s">
        <v>425</v>
      </c>
      <c r="J50" s="57" t="s">
        <v>425</v>
      </c>
      <c r="K50" s="70"/>
      <c r="L50" s="70"/>
    </row>
    <row r="51" spans="1:12" ht="71.25" customHeight="1" x14ac:dyDescent="0.25">
      <c r="A51" s="73" t="s">
        <v>189</v>
      </c>
      <c r="B51" s="72" t="s">
        <v>190</v>
      </c>
      <c r="C51" s="57" t="s">
        <v>425</v>
      </c>
      <c r="D51" s="57" t="s">
        <v>425</v>
      </c>
      <c r="E51" s="57" t="s">
        <v>425</v>
      </c>
      <c r="F51" s="57" t="s">
        <v>425</v>
      </c>
      <c r="G51" s="57" t="s">
        <v>425</v>
      </c>
      <c r="H51" s="57" t="s">
        <v>425</v>
      </c>
      <c r="I51" s="57" t="s">
        <v>425</v>
      </c>
      <c r="J51" s="57" t="s">
        <v>425</v>
      </c>
      <c r="K51" s="70"/>
      <c r="L51" s="70"/>
    </row>
    <row r="52" spans="1:12" ht="48" customHeight="1" x14ac:dyDescent="0.25">
      <c r="A52" s="73" t="s">
        <v>187</v>
      </c>
      <c r="B52" s="102" t="s">
        <v>347</v>
      </c>
      <c r="C52" s="57">
        <v>2025</v>
      </c>
      <c r="D52" s="57">
        <v>2025</v>
      </c>
      <c r="E52" s="57">
        <v>2022</v>
      </c>
      <c r="F52" s="57">
        <v>2022</v>
      </c>
      <c r="G52" s="57">
        <v>2025</v>
      </c>
      <c r="H52" s="57">
        <v>2025</v>
      </c>
      <c r="I52" s="130" t="s">
        <v>425</v>
      </c>
      <c r="J52" s="130" t="s">
        <v>425</v>
      </c>
      <c r="K52" s="70"/>
      <c r="L52" s="70"/>
    </row>
    <row r="53" spans="1:12" ht="46.5" customHeight="1" x14ac:dyDescent="0.25">
      <c r="A53" s="73" t="s">
        <v>348</v>
      </c>
      <c r="B53" s="72" t="s">
        <v>188</v>
      </c>
      <c r="C53" s="57">
        <v>2025</v>
      </c>
      <c r="D53" s="57">
        <v>2025</v>
      </c>
      <c r="E53" s="57">
        <v>2022</v>
      </c>
      <c r="F53" s="57">
        <v>2022</v>
      </c>
      <c r="G53" s="57">
        <v>2025</v>
      </c>
      <c r="H53" s="57">
        <v>2025</v>
      </c>
      <c r="I53" s="130" t="s">
        <v>425</v>
      </c>
      <c r="J53" s="130" t="s">
        <v>425</v>
      </c>
      <c r="K53" s="70"/>
      <c r="L53" s="70"/>
    </row>
  </sheetData>
  <mergeCells count="18">
    <mergeCell ref="A18:L18"/>
    <mergeCell ref="A20:A22"/>
    <mergeCell ref="B20:B22"/>
    <mergeCell ref="I20:I22"/>
    <mergeCell ref="K20:K22"/>
    <mergeCell ref="L20:L22"/>
    <mergeCell ref="J20:J22"/>
    <mergeCell ref="C20:H20"/>
    <mergeCell ref="C21:D21"/>
    <mergeCell ref="G21:H21"/>
    <mergeCell ref="A5:L5"/>
    <mergeCell ref="A15:L15"/>
    <mergeCell ref="A13:L13"/>
    <mergeCell ref="A12:L12"/>
    <mergeCell ref="A10:L10"/>
    <mergeCell ref="A9:L9"/>
    <mergeCell ref="A7:L7"/>
    <mergeCell ref="A14:L14"/>
  </mergeCells>
  <pageMargins left="0.70866141732283472" right="0.70866141732283472" top="0.74803149606299213" bottom="0.74803149606299213" header="0.31496062992125984" footer="0.31496062992125984"/>
  <pageSetup paperSize="8" scale="5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indexed="17"/>
    <pageSetUpPr fitToPage="1"/>
  </sheetPr>
  <dimension ref="A1:AT76"/>
  <sheetViews>
    <sheetView view="pageBreakPreview" zoomScale="85" zoomScaleNormal="70" zoomScaleSheetLayoutView="85" workbookViewId="0"/>
  </sheetViews>
  <sheetFormatPr defaultRowHeight="15.75" x14ac:dyDescent="0.25"/>
  <cols>
    <col min="1" max="1" width="9.140625" style="50"/>
    <col min="2" max="2" width="57.85546875" style="50" customWidth="1"/>
    <col min="3" max="3" width="13" style="50" customWidth="1"/>
    <col min="4" max="4" width="17.85546875" style="50" customWidth="1"/>
    <col min="5" max="5" width="20.42578125" style="50" customWidth="1"/>
    <col min="6" max="6" width="18.7109375" style="50" customWidth="1"/>
    <col min="7" max="7" width="12.85546875" style="50" customWidth="1"/>
    <col min="8" max="8" width="6.5703125" style="50" customWidth="1"/>
    <col min="9" max="9" width="5.42578125" style="50" customWidth="1"/>
    <col min="10" max="10" width="8.140625" style="50" customWidth="1"/>
    <col min="11" max="11" width="5.28515625" style="50" customWidth="1"/>
    <col min="12" max="12" width="7.7109375" style="50" customWidth="1"/>
    <col min="13" max="13" width="5.28515625" style="50" customWidth="1"/>
    <col min="14" max="14" width="8.5703125" style="50" customWidth="1"/>
    <col min="15" max="15" width="5.140625" style="50" customWidth="1"/>
    <col min="16" max="16" width="8" style="50" customWidth="1"/>
    <col min="17" max="17" width="6.140625" style="50" customWidth="1"/>
    <col min="18" max="18" width="7.85546875" style="50" customWidth="1"/>
    <col min="19" max="19" width="6.140625" style="50" customWidth="1"/>
    <col min="20" max="20" width="13.140625" style="50" customWidth="1"/>
    <col min="21" max="21" width="24.85546875" style="50" customWidth="1"/>
    <col min="22" max="16384" width="9.140625" style="50"/>
  </cols>
  <sheetData>
    <row r="1" spans="1:46" ht="18.75" x14ac:dyDescent="0.25">
      <c r="U1" s="27" t="s">
        <v>68</v>
      </c>
    </row>
    <row r="2" spans="1:46" ht="18.75" x14ac:dyDescent="0.3">
      <c r="U2" s="12" t="s">
        <v>10</v>
      </c>
    </row>
    <row r="3" spans="1:46" ht="18.75" x14ac:dyDescent="0.3">
      <c r="U3" s="12" t="s">
        <v>432</v>
      </c>
    </row>
    <row r="4" spans="1:46" ht="18.75" customHeight="1" x14ac:dyDescent="0.25">
      <c r="A4" s="349" t="s">
        <v>663</v>
      </c>
      <c r="B4" s="349"/>
      <c r="C4" s="349"/>
      <c r="D4" s="349"/>
      <c r="E4" s="349"/>
      <c r="F4" s="349"/>
      <c r="G4" s="349"/>
      <c r="H4" s="349"/>
      <c r="I4" s="349"/>
      <c r="J4" s="349"/>
      <c r="K4" s="349"/>
      <c r="L4" s="349"/>
      <c r="M4" s="349"/>
      <c r="N4" s="349"/>
      <c r="O4" s="349"/>
      <c r="P4" s="349"/>
      <c r="Q4" s="349"/>
      <c r="R4" s="349"/>
      <c r="S4" s="349"/>
      <c r="T4" s="349"/>
      <c r="U4" s="349"/>
    </row>
    <row r="5" spans="1:46" ht="18.75" x14ac:dyDescent="0.3">
      <c r="U5" s="12"/>
    </row>
    <row r="6" spans="1:46" ht="18.75" x14ac:dyDescent="0.25">
      <c r="A6" s="353" t="s">
        <v>9</v>
      </c>
      <c r="B6" s="353"/>
      <c r="C6" s="353"/>
      <c r="D6" s="353"/>
      <c r="E6" s="353"/>
      <c r="F6" s="353"/>
      <c r="G6" s="353"/>
      <c r="H6" s="353"/>
      <c r="I6" s="353"/>
      <c r="J6" s="353"/>
      <c r="K6" s="353"/>
      <c r="L6" s="353"/>
      <c r="M6" s="353"/>
      <c r="N6" s="353"/>
      <c r="O6" s="353"/>
      <c r="P6" s="353"/>
      <c r="Q6" s="353"/>
      <c r="R6" s="353"/>
      <c r="S6" s="353"/>
      <c r="T6" s="353"/>
      <c r="U6" s="353"/>
    </row>
    <row r="7" spans="1:46" ht="18.75" x14ac:dyDescent="0.25">
      <c r="A7" s="10"/>
      <c r="B7" s="10"/>
      <c r="C7" s="10"/>
      <c r="D7" s="10"/>
      <c r="E7" s="10"/>
      <c r="F7" s="10"/>
      <c r="G7" s="10"/>
      <c r="H7" s="10"/>
      <c r="I7" s="10"/>
      <c r="J7" s="68"/>
      <c r="K7" s="68"/>
      <c r="L7" s="68"/>
      <c r="M7" s="68"/>
      <c r="N7" s="68"/>
      <c r="O7" s="68"/>
      <c r="P7" s="68"/>
      <c r="Q7" s="68"/>
      <c r="R7" s="68"/>
      <c r="S7" s="68"/>
      <c r="T7" s="68"/>
      <c r="U7" s="68"/>
    </row>
    <row r="8" spans="1:46" x14ac:dyDescent="0.25">
      <c r="A8" s="354" t="s">
        <v>656</v>
      </c>
      <c r="B8" s="354"/>
      <c r="C8" s="354"/>
      <c r="D8" s="354"/>
      <c r="E8" s="354"/>
      <c r="F8" s="354"/>
      <c r="G8" s="354"/>
      <c r="H8" s="354"/>
      <c r="I8" s="354"/>
      <c r="J8" s="354"/>
      <c r="K8" s="354"/>
      <c r="L8" s="354"/>
      <c r="M8" s="354"/>
      <c r="N8" s="354"/>
      <c r="O8" s="354"/>
      <c r="P8" s="354"/>
      <c r="Q8" s="354"/>
      <c r="R8" s="354"/>
      <c r="S8" s="354"/>
      <c r="T8" s="354"/>
      <c r="U8" s="354"/>
    </row>
    <row r="9" spans="1:46" ht="18.75" customHeight="1" x14ac:dyDescent="0.25">
      <c r="A9" s="350" t="s">
        <v>8</v>
      </c>
      <c r="B9" s="350"/>
      <c r="C9" s="350"/>
      <c r="D9" s="350"/>
      <c r="E9" s="350"/>
      <c r="F9" s="350"/>
      <c r="G9" s="350"/>
      <c r="H9" s="350"/>
      <c r="I9" s="350"/>
      <c r="J9" s="350"/>
      <c r="K9" s="350"/>
      <c r="L9" s="350"/>
      <c r="M9" s="350"/>
      <c r="N9" s="350"/>
      <c r="O9" s="350"/>
      <c r="P9" s="350"/>
      <c r="Q9" s="350"/>
      <c r="R9" s="350"/>
      <c r="S9" s="350"/>
      <c r="T9" s="350"/>
      <c r="U9" s="350"/>
    </row>
    <row r="10" spans="1:46" ht="18.75" customHeight="1" x14ac:dyDescent="0.25">
      <c r="A10" s="10"/>
      <c r="B10" s="10"/>
      <c r="C10" s="10"/>
      <c r="D10" s="10"/>
      <c r="E10" s="10"/>
      <c r="F10" s="10"/>
      <c r="G10" s="10"/>
      <c r="H10" s="10"/>
      <c r="I10" s="10"/>
      <c r="J10" s="68"/>
      <c r="K10" s="68"/>
      <c r="L10" s="68"/>
      <c r="M10" s="68"/>
      <c r="N10" s="68"/>
      <c r="O10" s="68"/>
      <c r="P10" s="68"/>
      <c r="Q10" s="68"/>
      <c r="R10" s="68"/>
      <c r="S10" s="68"/>
      <c r="T10" s="68"/>
      <c r="U10" s="68"/>
    </row>
    <row r="11" spans="1:46" x14ac:dyDescent="0.25">
      <c r="A11" s="354" t="s">
        <v>723</v>
      </c>
      <c r="B11" s="389"/>
      <c r="C11" s="389"/>
      <c r="D11" s="389"/>
      <c r="E11" s="389"/>
      <c r="F11" s="389"/>
      <c r="G11" s="389"/>
      <c r="H11" s="389"/>
      <c r="I11" s="389"/>
      <c r="J11" s="389"/>
      <c r="K11" s="389"/>
      <c r="L11" s="389"/>
      <c r="M11" s="389"/>
      <c r="N11" s="389"/>
      <c r="O11" s="389"/>
      <c r="P11" s="389"/>
      <c r="Q11" s="389"/>
      <c r="R11" s="389"/>
      <c r="S11" s="389"/>
      <c r="T11" s="389"/>
      <c r="U11" s="389"/>
    </row>
    <row r="12" spans="1:46" x14ac:dyDescent="0.25">
      <c r="A12" s="350" t="s">
        <v>7</v>
      </c>
      <c r="B12" s="350"/>
      <c r="C12" s="350"/>
      <c r="D12" s="350"/>
      <c r="E12" s="350"/>
      <c r="F12" s="350"/>
      <c r="G12" s="350"/>
      <c r="H12" s="350"/>
      <c r="I12" s="350"/>
      <c r="J12" s="350"/>
      <c r="K12" s="350"/>
      <c r="L12" s="350"/>
      <c r="M12" s="350"/>
      <c r="N12" s="350"/>
      <c r="O12" s="350"/>
      <c r="P12" s="350"/>
      <c r="Q12" s="350"/>
      <c r="R12" s="350"/>
      <c r="S12" s="350"/>
      <c r="T12" s="350"/>
      <c r="U12" s="350"/>
    </row>
    <row r="13" spans="1:46" ht="22.5" customHeight="1" x14ac:dyDescent="0.25">
      <c r="A13" s="9"/>
      <c r="B13" s="9"/>
      <c r="C13" s="421" t="s">
        <v>724</v>
      </c>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422"/>
      <c r="AB13" s="422"/>
      <c r="AC13" s="422"/>
      <c r="AD13" s="422"/>
      <c r="AE13" s="422"/>
      <c r="AF13" s="422"/>
      <c r="AG13" s="422"/>
      <c r="AH13" s="422"/>
      <c r="AI13" s="422"/>
      <c r="AJ13" s="422"/>
      <c r="AK13" s="422"/>
      <c r="AL13" s="422"/>
      <c r="AM13" s="422"/>
      <c r="AN13" s="422"/>
      <c r="AO13" s="422"/>
      <c r="AP13" s="422"/>
      <c r="AQ13" s="422"/>
      <c r="AR13" s="422"/>
      <c r="AS13" s="422"/>
      <c r="AT13" s="422"/>
    </row>
    <row r="14" spans="1:46" ht="15.75" customHeight="1" x14ac:dyDescent="0.25">
      <c r="A14" s="350" t="s">
        <v>6</v>
      </c>
      <c r="B14" s="350"/>
      <c r="C14" s="350"/>
      <c r="D14" s="350"/>
      <c r="E14" s="350"/>
      <c r="F14" s="350"/>
      <c r="G14" s="350"/>
      <c r="H14" s="350"/>
      <c r="I14" s="350"/>
      <c r="J14" s="350"/>
      <c r="K14" s="350"/>
      <c r="L14" s="350"/>
      <c r="M14" s="350"/>
      <c r="N14" s="350"/>
      <c r="O14" s="350"/>
      <c r="P14" s="350"/>
      <c r="Q14" s="350"/>
      <c r="R14" s="350"/>
      <c r="S14" s="350"/>
      <c r="T14" s="350"/>
      <c r="U14" s="350"/>
    </row>
    <row r="15" spans="1:46" x14ac:dyDescent="0.25">
      <c r="A15" s="413"/>
      <c r="B15" s="413"/>
      <c r="C15" s="413"/>
      <c r="D15" s="413"/>
      <c r="E15" s="413"/>
      <c r="F15" s="413"/>
      <c r="G15" s="413"/>
      <c r="H15" s="413"/>
      <c r="I15" s="413"/>
      <c r="J15" s="413"/>
      <c r="K15" s="413"/>
      <c r="L15" s="413"/>
      <c r="M15" s="413"/>
      <c r="N15" s="413"/>
      <c r="O15" s="413"/>
      <c r="P15" s="413"/>
      <c r="Q15" s="413"/>
      <c r="R15" s="413"/>
      <c r="S15" s="413"/>
      <c r="T15" s="413"/>
      <c r="U15" s="413"/>
    </row>
    <row r="17" spans="1:24" x14ac:dyDescent="0.25">
      <c r="A17" s="414" t="s">
        <v>389</v>
      </c>
      <c r="B17" s="414"/>
      <c r="C17" s="414"/>
      <c r="D17" s="414"/>
      <c r="E17" s="414"/>
      <c r="F17" s="414"/>
      <c r="G17" s="414"/>
      <c r="H17" s="414"/>
      <c r="I17" s="414"/>
      <c r="J17" s="414"/>
      <c r="K17" s="414"/>
      <c r="L17" s="414"/>
      <c r="M17" s="414"/>
      <c r="N17" s="414"/>
      <c r="O17" s="414"/>
      <c r="P17" s="414"/>
      <c r="Q17" s="414"/>
      <c r="R17" s="414"/>
      <c r="S17" s="414"/>
      <c r="T17" s="414"/>
      <c r="U17" s="414"/>
    </row>
    <row r="19" spans="1:24" ht="33" customHeight="1" x14ac:dyDescent="0.25">
      <c r="A19" s="404" t="s">
        <v>186</v>
      </c>
      <c r="B19" s="404" t="s">
        <v>185</v>
      </c>
      <c r="C19" s="402" t="s">
        <v>184</v>
      </c>
      <c r="D19" s="402"/>
      <c r="E19" s="407" t="s">
        <v>183</v>
      </c>
      <c r="F19" s="407"/>
      <c r="G19" s="404" t="s">
        <v>431</v>
      </c>
      <c r="H19" s="419" t="s">
        <v>428</v>
      </c>
      <c r="I19" s="420"/>
      <c r="J19" s="420"/>
      <c r="K19" s="420"/>
      <c r="L19" s="419" t="s">
        <v>421</v>
      </c>
      <c r="M19" s="420"/>
      <c r="N19" s="420"/>
      <c r="O19" s="420"/>
      <c r="P19" s="419" t="s">
        <v>427</v>
      </c>
      <c r="Q19" s="420"/>
      <c r="R19" s="420"/>
      <c r="S19" s="420"/>
      <c r="T19" s="415" t="s">
        <v>182</v>
      </c>
      <c r="U19" s="416"/>
      <c r="V19" s="67"/>
      <c r="W19" s="67"/>
      <c r="X19" s="67"/>
    </row>
    <row r="20" spans="1:24" ht="99.75" customHeight="1" x14ac:dyDescent="0.25">
      <c r="A20" s="405"/>
      <c r="B20" s="405"/>
      <c r="C20" s="402"/>
      <c r="D20" s="402"/>
      <c r="E20" s="407"/>
      <c r="F20" s="407"/>
      <c r="G20" s="405"/>
      <c r="H20" s="402" t="s">
        <v>2</v>
      </c>
      <c r="I20" s="402"/>
      <c r="J20" s="402" t="s">
        <v>181</v>
      </c>
      <c r="K20" s="402"/>
      <c r="L20" s="402" t="s">
        <v>2</v>
      </c>
      <c r="M20" s="402"/>
      <c r="N20" s="402" t="s">
        <v>181</v>
      </c>
      <c r="O20" s="402"/>
      <c r="P20" s="402" t="s">
        <v>2</v>
      </c>
      <c r="Q20" s="402"/>
      <c r="R20" s="402" t="s">
        <v>181</v>
      </c>
      <c r="S20" s="402"/>
      <c r="T20" s="417"/>
      <c r="U20" s="418"/>
    </row>
    <row r="21" spans="1:24" ht="89.25" customHeight="1" x14ac:dyDescent="0.25">
      <c r="A21" s="406"/>
      <c r="B21" s="406"/>
      <c r="C21" s="64" t="s">
        <v>2</v>
      </c>
      <c r="D21" s="64" t="s">
        <v>179</v>
      </c>
      <c r="E21" s="66" t="s">
        <v>429</v>
      </c>
      <c r="F21" s="66" t="s">
        <v>430</v>
      </c>
      <c r="G21" s="406"/>
      <c r="H21" s="65" t="s">
        <v>373</v>
      </c>
      <c r="I21" s="65" t="s">
        <v>374</v>
      </c>
      <c r="J21" s="65" t="s">
        <v>373</v>
      </c>
      <c r="K21" s="65" t="s">
        <v>374</v>
      </c>
      <c r="L21" s="65" t="s">
        <v>373</v>
      </c>
      <c r="M21" s="65" t="s">
        <v>374</v>
      </c>
      <c r="N21" s="65" t="s">
        <v>373</v>
      </c>
      <c r="O21" s="65" t="s">
        <v>374</v>
      </c>
      <c r="P21" s="65" t="s">
        <v>373</v>
      </c>
      <c r="Q21" s="65" t="s">
        <v>374</v>
      </c>
      <c r="R21" s="65" t="s">
        <v>373</v>
      </c>
      <c r="S21" s="65" t="s">
        <v>374</v>
      </c>
      <c r="T21" s="64" t="s">
        <v>180</v>
      </c>
      <c r="U21" s="64" t="s">
        <v>179</v>
      </c>
    </row>
    <row r="22" spans="1:24" ht="19.5" customHeight="1" x14ac:dyDescent="0.25">
      <c r="A22" s="57">
        <v>1</v>
      </c>
      <c r="B22" s="57">
        <v>2</v>
      </c>
      <c r="C22" s="57">
        <v>3</v>
      </c>
      <c r="D22" s="57">
        <v>4</v>
      </c>
      <c r="E22" s="57">
        <v>5</v>
      </c>
      <c r="F22" s="57">
        <v>6</v>
      </c>
      <c r="G22" s="57">
        <v>7</v>
      </c>
      <c r="H22" s="57">
        <v>8</v>
      </c>
      <c r="I22" s="57">
        <v>9</v>
      </c>
      <c r="J22" s="57">
        <v>10</v>
      </c>
      <c r="K22" s="57">
        <v>11</v>
      </c>
      <c r="L22" s="57">
        <v>12</v>
      </c>
      <c r="M22" s="57">
        <v>13</v>
      </c>
      <c r="N22" s="57">
        <v>14</v>
      </c>
      <c r="O22" s="57">
        <v>15</v>
      </c>
      <c r="P22" s="57">
        <v>16</v>
      </c>
      <c r="Q22" s="57">
        <v>17</v>
      </c>
      <c r="R22" s="57">
        <v>18</v>
      </c>
      <c r="S22" s="57">
        <v>19</v>
      </c>
      <c r="T22" s="57">
        <v>20</v>
      </c>
      <c r="U22" s="57">
        <v>21</v>
      </c>
    </row>
    <row r="23" spans="1:24" ht="47.25" customHeight="1" x14ac:dyDescent="0.25">
      <c r="A23" s="62">
        <v>1</v>
      </c>
      <c r="B23" s="61" t="s">
        <v>178</v>
      </c>
      <c r="C23" s="61">
        <v>1.71</v>
      </c>
      <c r="D23" s="61">
        <v>1.2</v>
      </c>
      <c r="E23" s="134"/>
      <c r="F23" s="134"/>
      <c r="G23" s="141"/>
      <c r="H23" s="141"/>
      <c r="I23" s="141"/>
      <c r="J23" s="141"/>
      <c r="K23" s="141"/>
      <c r="L23" s="141"/>
      <c r="M23" s="141"/>
      <c r="N23" s="141"/>
      <c r="O23" s="141"/>
      <c r="P23" s="142"/>
      <c r="Q23" s="141"/>
      <c r="R23" s="142"/>
      <c r="S23" s="141"/>
      <c r="T23" s="61">
        <v>1.71</v>
      </c>
      <c r="U23" s="61">
        <v>1.2</v>
      </c>
    </row>
    <row r="24" spans="1:24" ht="24" customHeight="1" x14ac:dyDescent="0.25">
      <c r="A24" s="59" t="s">
        <v>177</v>
      </c>
      <c r="B24" s="38" t="s">
        <v>176</v>
      </c>
      <c r="C24" s="61"/>
      <c r="D24" s="61"/>
      <c r="E24" s="134"/>
      <c r="F24" s="134"/>
      <c r="G24" s="141"/>
      <c r="H24" s="141"/>
      <c r="I24" s="141"/>
      <c r="J24" s="141"/>
      <c r="K24" s="141"/>
      <c r="L24" s="141"/>
      <c r="M24" s="141"/>
      <c r="N24" s="141"/>
      <c r="O24" s="141"/>
      <c r="P24" s="141"/>
      <c r="Q24" s="141"/>
      <c r="R24" s="141"/>
      <c r="S24" s="141"/>
      <c r="T24" s="141"/>
      <c r="U24" s="134"/>
    </row>
    <row r="25" spans="1:24" x14ac:dyDescent="0.25">
      <c r="A25" s="59" t="s">
        <v>175</v>
      </c>
      <c r="B25" s="38" t="s">
        <v>174</v>
      </c>
      <c r="C25" s="38"/>
      <c r="D25" s="38"/>
      <c r="E25" s="38"/>
      <c r="F25" s="38"/>
      <c r="G25" s="61"/>
      <c r="H25" s="61"/>
      <c r="I25" s="61"/>
      <c r="J25" s="61"/>
      <c r="K25" s="61"/>
      <c r="L25" s="61"/>
      <c r="M25" s="61"/>
      <c r="N25" s="61"/>
      <c r="O25" s="38"/>
      <c r="P25" s="38"/>
      <c r="Q25" s="38"/>
      <c r="R25" s="38"/>
      <c r="S25" s="38"/>
      <c r="T25" s="38"/>
      <c r="U25" s="134"/>
    </row>
    <row r="26" spans="1:24" ht="31.5" x14ac:dyDescent="0.25">
      <c r="A26" s="59" t="s">
        <v>173</v>
      </c>
      <c r="B26" s="38" t="s">
        <v>329</v>
      </c>
      <c r="C26" s="61">
        <v>1.71</v>
      </c>
      <c r="D26" s="61">
        <v>1.2</v>
      </c>
      <c r="E26" s="134"/>
      <c r="F26" s="134"/>
      <c r="G26" s="141"/>
      <c r="H26" s="141"/>
      <c r="I26" s="141"/>
      <c r="J26" s="141"/>
      <c r="K26" s="141"/>
      <c r="L26" s="141"/>
      <c r="M26" s="141"/>
      <c r="N26" s="141"/>
      <c r="O26" s="141"/>
      <c r="P26" s="142"/>
      <c r="Q26" s="141"/>
      <c r="R26" s="142"/>
      <c r="S26" s="141"/>
      <c r="T26" s="61">
        <v>1.71</v>
      </c>
      <c r="U26" s="61">
        <v>1.2</v>
      </c>
    </row>
    <row r="27" spans="1:24" x14ac:dyDescent="0.25">
      <c r="A27" s="59" t="s">
        <v>172</v>
      </c>
      <c r="B27" s="38" t="s">
        <v>171</v>
      </c>
      <c r="C27" s="38"/>
      <c r="D27" s="38"/>
      <c r="E27" s="38"/>
      <c r="F27" s="38"/>
      <c r="G27" s="38"/>
      <c r="H27" s="38"/>
      <c r="I27" s="38"/>
      <c r="J27" s="38"/>
      <c r="K27" s="38"/>
      <c r="L27" s="38"/>
      <c r="M27" s="38"/>
      <c r="N27" s="38"/>
      <c r="O27" s="38"/>
      <c r="P27" s="38"/>
      <c r="Q27" s="38"/>
      <c r="R27" s="38"/>
      <c r="S27" s="38"/>
      <c r="T27" s="38"/>
      <c r="U27" s="134"/>
    </row>
    <row r="28" spans="1:24" x14ac:dyDescent="0.25">
      <c r="A28" s="59" t="s">
        <v>170</v>
      </c>
      <c r="B28" s="63" t="s">
        <v>169</v>
      </c>
      <c r="C28" s="52"/>
      <c r="D28" s="134"/>
      <c r="E28" s="52"/>
      <c r="F28" s="134"/>
      <c r="G28" s="52"/>
      <c r="H28" s="134"/>
      <c r="I28" s="134"/>
      <c r="J28" s="134"/>
      <c r="K28" s="134"/>
      <c r="L28" s="134"/>
      <c r="M28" s="134"/>
      <c r="N28" s="134"/>
      <c r="O28" s="134"/>
      <c r="P28" s="134"/>
      <c r="Q28" s="134"/>
      <c r="R28" s="134"/>
      <c r="S28" s="134"/>
      <c r="T28" s="134"/>
      <c r="U28" s="134"/>
    </row>
    <row r="29" spans="1:24" ht="47.25" x14ac:dyDescent="0.25">
      <c r="A29" s="62" t="s">
        <v>63</v>
      </c>
      <c r="B29" s="61" t="s">
        <v>168</v>
      </c>
      <c r="C29" s="61">
        <v>1.42</v>
      </c>
      <c r="D29" s="61">
        <v>0.999</v>
      </c>
      <c r="E29" s="61"/>
      <c r="F29" s="61"/>
      <c r="G29" s="38"/>
      <c r="H29" s="38"/>
      <c r="I29" s="38"/>
      <c r="J29" s="38"/>
      <c r="K29" s="38"/>
      <c r="L29" s="38"/>
      <c r="M29" s="38"/>
      <c r="N29" s="38"/>
      <c r="O29" s="38"/>
      <c r="P29" s="38"/>
      <c r="Q29" s="38"/>
      <c r="R29" s="143"/>
      <c r="S29" s="38"/>
      <c r="T29" s="61">
        <v>1.42</v>
      </c>
      <c r="U29" s="61">
        <v>0.999</v>
      </c>
    </row>
    <row r="30" spans="1:24" x14ac:dyDescent="0.25">
      <c r="A30" s="62" t="s">
        <v>167</v>
      </c>
      <c r="B30" s="38" t="s">
        <v>166</v>
      </c>
      <c r="C30" s="61"/>
      <c r="D30" s="61"/>
      <c r="E30" s="61"/>
      <c r="F30" s="61"/>
      <c r="G30" s="38"/>
      <c r="H30" s="38"/>
      <c r="I30" s="38"/>
      <c r="J30" s="38"/>
      <c r="K30" s="38"/>
      <c r="L30" s="38"/>
      <c r="M30" s="38"/>
      <c r="N30" s="38"/>
      <c r="O30" s="38"/>
      <c r="P30" s="38"/>
      <c r="Q30" s="38"/>
      <c r="R30" s="38"/>
      <c r="S30" s="38"/>
      <c r="T30" s="38"/>
      <c r="U30" s="134"/>
    </row>
    <row r="31" spans="1:24" ht="31.5" x14ac:dyDescent="0.25">
      <c r="A31" s="62" t="s">
        <v>165</v>
      </c>
      <c r="B31" s="38" t="s">
        <v>164</v>
      </c>
      <c r="C31" s="61">
        <v>1.42</v>
      </c>
      <c r="D31" s="61">
        <v>0.999</v>
      </c>
      <c r="E31" s="61"/>
      <c r="F31" s="61"/>
      <c r="G31" s="38"/>
      <c r="H31" s="38"/>
      <c r="I31" s="38"/>
      <c r="J31" s="38"/>
      <c r="K31" s="38"/>
      <c r="L31" s="38"/>
      <c r="M31" s="38"/>
      <c r="N31" s="38"/>
      <c r="O31" s="38"/>
      <c r="P31" s="38"/>
      <c r="Q31" s="38"/>
      <c r="R31" s="143"/>
      <c r="S31" s="38"/>
      <c r="T31" s="61">
        <v>1.42</v>
      </c>
      <c r="U31" s="61">
        <v>0.999</v>
      </c>
    </row>
    <row r="32" spans="1:24" x14ac:dyDescent="0.25">
      <c r="A32" s="62" t="s">
        <v>163</v>
      </c>
      <c r="B32" s="38" t="s">
        <v>162</v>
      </c>
      <c r="C32" s="61"/>
      <c r="D32" s="61"/>
      <c r="E32" s="61"/>
      <c r="F32" s="61"/>
      <c r="G32" s="38"/>
      <c r="H32" s="38"/>
      <c r="I32" s="38"/>
      <c r="J32" s="38"/>
      <c r="K32" s="38"/>
      <c r="L32" s="38"/>
      <c r="M32" s="38"/>
      <c r="N32" s="38"/>
      <c r="O32" s="38"/>
      <c r="P32" s="38"/>
      <c r="Q32" s="38"/>
      <c r="R32" s="38"/>
      <c r="S32" s="38"/>
      <c r="T32" s="38"/>
      <c r="U32" s="134"/>
    </row>
    <row r="33" spans="1:21" x14ac:dyDescent="0.25">
      <c r="A33" s="62" t="s">
        <v>161</v>
      </c>
      <c r="B33" s="38" t="s">
        <v>160</v>
      </c>
      <c r="C33" s="61"/>
      <c r="D33" s="61"/>
      <c r="E33" s="61"/>
      <c r="F33" s="61"/>
      <c r="G33" s="38"/>
      <c r="H33" s="38"/>
      <c r="I33" s="38"/>
      <c r="J33" s="38"/>
      <c r="K33" s="38"/>
      <c r="L33" s="38"/>
      <c r="M33" s="38"/>
      <c r="N33" s="38"/>
      <c r="O33" s="38"/>
      <c r="P33" s="38"/>
      <c r="Q33" s="38"/>
      <c r="R33" s="38"/>
      <c r="S33" s="38"/>
      <c r="T33" s="38"/>
      <c r="U33" s="134"/>
    </row>
    <row r="34" spans="1:21" ht="31.5" x14ac:dyDescent="0.25">
      <c r="A34" s="62" t="s">
        <v>62</v>
      </c>
      <c r="B34" s="61" t="s">
        <v>159</v>
      </c>
      <c r="C34" s="58"/>
      <c r="D34" s="61"/>
      <c r="E34" s="38"/>
      <c r="F34" s="38"/>
      <c r="G34" s="38"/>
      <c r="H34" s="38"/>
      <c r="I34" s="38"/>
      <c r="J34" s="38"/>
      <c r="K34" s="38"/>
      <c r="L34" s="38"/>
      <c r="M34" s="38"/>
      <c r="N34" s="38"/>
      <c r="O34" s="38"/>
      <c r="P34" s="38"/>
      <c r="Q34" s="38"/>
      <c r="R34" s="38"/>
      <c r="S34" s="38"/>
      <c r="T34" s="58"/>
      <c r="U34" s="61"/>
    </row>
    <row r="35" spans="1:21" ht="31.5" x14ac:dyDescent="0.25">
      <c r="A35" s="59" t="s">
        <v>158</v>
      </c>
      <c r="B35" s="58" t="s">
        <v>157</v>
      </c>
      <c r="C35" s="58"/>
      <c r="D35" s="61"/>
      <c r="E35" s="38"/>
      <c r="F35" s="38"/>
      <c r="G35" s="38"/>
      <c r="H35" s="38"/>
      <c r="I35" s="38"/>
      <c r="J35" s="38"/>
      <c r="K35" s="38"/>
      <c r="L35" s="38"/>
      <c r="M35" s="38"/>
      <c r="N35" s="38"/>
      <c r="O35" s="38"/>
      <c r="P35" s="38"/>
      <c r="Q35" s="38"/>
      <c r="R35" s="38"/>
      <c r="S35" s="38"/>
      <c r="T35" s="38"/>
      <c r="U35" s="134"/>
    </row>
    <row r="36" spans="1:21" x14ac:dyDescent="0.25">
      <c r="A36" s="59" t="s">
        <v>156</v>
      </c>
      <c r="B36" s="58" t="s">
        <v>426</v>
      </c>
      <c r="C36" s="58">
        <v>0.1</v>
      </c>
      <c r="D36" s="38">
        <v>0.1</v>
      </c>
      <c r="E36" s="38"/>
      <c r="F36" s="38"/>
      <c r="G36" s="38"/>
      <c r="H36" s="38"/>
      <c r="I36" s="38"/>
      <c r="J36" s="38"/>
      <c r="K36" s="38"/>
      <c r="L36" s="38"/>
      <c r="M36" s="38"/>
      <c r="N36" s="38"/>
      <c r="O36" s="38"/>
      <c r="P36" s="38"/>
      <c r="Q36" s="38"/>
      <c r="R36" s="38"/>
      <c r="S36" s="38"/>
      <c r="T36" s="58">
        <v>0.1</v>
      </c>
      <c r="U36" s="38">
        <v>0.1</v>
      </c>
    </row>
    <row r="37" spans="1:21" x14ac:dyDescent="0.25">
      <c r="A37" s="59" t="s">
        <v>155</v>
      </c>
      <c r="B37" s="58" t="s">
        <v>144</v>
      </c>
      <c r="C37" s="58"/>
      <c r="D37" s="38"/>
      <c r="E37" s="38"/>
      <c r="F37" s="38"/>
      <c r="G37" s="38"/>
      <c r="H37" s="38"/>
      <c r="I37" s="38"/>
      <c r="J37" s="38"/>
      <c r="K37" s="38"/>
      <c r="L37" s="38"/>
      <c r="M37" s="38"/>
      <c r="N37" s="38"/>
      <c r="O37" s="38"/>
      <c r="P37" s="38"/>
      <c r="Q37" s="38"/>
      <c r="R37" s="38"/>
      <c r="S37" s="38"/>
      <c r="T37" s="38"/>
      <c r="U37" s="134"/>
    </row>
    <row r="38" spans="1:21" ht="31.5" x14ac:dyDescent="0.25">
      <c r="A38" s="59" t="s">
        <v>154</v>
      </c>
      <c r="B38" s="38" t="s">
        <v>142</v>
      </c>
      <c r="C38" s="38"/>
      <c r="D38" s="38"/>
      <c r="E38" s="38"/>
      <c r="F38" s="38"/>
      <c r="G38" s="38"/>
      <c r="H38" s="38"/>
      <c r="I38" s="38"/>
      <c r="J38" s="38"/>
      <c r="K38" s="38"/>
      <c r="L38" s="38"/>
      <c r="M38" s="38"/>
      <c r="N38" s="38"/>
      <c r="O38" s="38"/>
      <c r="P38" s="38"/>
      <c r="Q38" s="38"/>
      <c r="R38" s="38"/>
      <c r="S38" s="38"/>
      <c r="T38" s="38"/>
      <c r="U38" s="134"/>
    </row>
    <row r="39" spans="1:21" ht="31.5" x14ac:dyDescent="0.25">
      <c r="A39" s="59" t="s">
        <v>153</v>
      </c>
      <c r="B39" s="38" t="s">
        <v>140</v>
      </c>
      <c r="C39" s="38"/>
      <c r="D39" s="38"/>
      <c r="E39" s="38"/>
      <c r="F39" s="38"/>
      <c r="G39" s="38"/>
      <c r="H39" s="38"/>
      <c r="I39" s="38"/>
      <c r="J39" s="38"/>
      <c r="K39" s="38"/>
      <c r="L39" s="38"/>
      <c r="M39" s="38"/>
      <c r="N39" s="38"/>
      <c r="O39" s="38"/>
      <c r="P39" s="38"/>
      <c r="Q39" s="38"/>
      <c r="R39" s="38"/>
      <c r="S39" s="38"/>
      <c r="T39" s="38"/>
      <c r="U39" s="134"/>
    </row>
    <row r="40" spans="1:21" x14ac:dyDescent="0.25">
      <c r="A40" s="59" t="s">
        <v>152</v>
      </c>
      <c r="B40" s="38" t="s">
        <v>138</v>
      </c>
      <c r="C40" s="38"/>
      <c r="D40" s="38"/>
      <c r="E40" s="38"/>
      <c r="F40" s="38"/>
      <c r="G40" s="38"/>
      <c r="H40" s="38"/>
      <c r="I40" s="38"/>
      <c r="J40" s="38"/>
      <c r="K40" s="38"/>
      <c r="L40" s="38"/>
      <c r="M40" s="38"/>
      <c r="N40" s="38"/>
      <c r="O40" s="38"/>
      <c r="P40" s="38"/>
      <c r="Q40" s="38"/>
      <c r="R40" s="38"/>
      <c r="S40" s="38"/>
      <c r="T40" s="38"/>
      <c r="U40" s="134"/>
    </row>
    <row r="41" spans="1:21" ht="18.75" x14ac:dyDescent="0.25">
      <c r="A41" s="59" t="s">
        <v>151</v>
      </c>
      <c r="B41" s="58" t="s">
        <v>136</v>
      </c>
      <c r="C41" s="58"/>
      <c r="D41" s="38"/>
      <c r="E41" s="38"/>
      <c r="F41" s="38"/>
      <c r="G41" s="38"/>
      <c r="H41" s="38"/>
      <c r="I41" s="38"/>
      <c r="J41" s="38"/>
      <c r="K41" s="38"/>
      <c r="L41" s="38"/>
      <c r="M41" s="38"/>
      <c r="N41" s="38"/>
      <c r="O41" s="38"/>
      <c r="P41" s="38"/>
      <c r="Q41" s="38"/>
      <c r="R41" s="38"/>
      <c r="S41" s="38"/>
      <c r="T41" s="38"/>
      <c r="U41" s="134"/>
    </row>
    <row r="42" spans="1:21" x14ac:dyDescent="0.25">
      <c r="A42" s="62" t="s">
        <v>61</v>
      </c>
      <c r="B42" s="61" t="s">
        <v>150</v>
      </c>
      <c r="C42" s="61"/>
      <c r="D42" s="38"/>
      <c r="E42" s="38"/>
      <c r="F42" s="38"/>
      <c r="G42" s="38"/>
      <c r="H42" s="38"/>
      <c r="I42" s="38"/>
      <c r="J42" s="38"/>
      <c r="K42" s="38"/>
      <c r="L42" s="38"/>
      <c r="M42" s="38"/>
      <c r="N42" s="38"/>
      <c r="O42" s="38"/>
      <c r="P42" s="38"/>
      <c r="Q42" s="38"/>
      <c r="R42" s="38"/>
      <c r="S42" s="38"/>
      <c r="T42" s="38"/>
      <c r="U42" s="134"/>
    </row>
    <row r="43" spans="1:21" x14ac:dyDescent="0.25">
      <c r="A43" s="59" t="s">
        <v>149</v>
      </c>
      <c r="B43" s="38" t="s">
        <v>148</v>
      </c>
      <c r="C43" s="38"/>
      <c r="D43" s="38"/>
      <c r="E43" s="38"/>
      <c r="F43" s="38"/>
      <c r="G43" s="38"/>
      <c r="H43" s="38"/>
      <c r="I43" s="38"/>
      <c r="J43" s="38"/>
      <c r="K43" s="38"/>
      <c r="L43" s="38"/>
      <c r="M43" s="38"/>
      <c r="N43" s="38"/>
      <c r="O43" s="38"/>
      <c r="P43" s="38"/>
      <c r="Q43" s="38"/>
      <c r="R43" s="38"/>
      <c r="S43" s="38"/>
      <c r="T43" s="38"/>
      <c r="U43" s="134"/>
    </row>
    <row r="44" spans="1:21" x14ac:dyDescent="0.25">
      <c r="A44" s="59" t="s">
        <v>147</v>
      </c>
      <c r="B44" s="38" t="s">
        <v>146</v>
      </c>
      <c r="C44" s="58">
        <v>0.1</v>
      </c>
      <c r="D44" s="38">
        <v>0.1</v>
      </c>
      <c r="E44" s="38"/>
      <c r="F44" s="38"/>
      <c r="G44" s="38"/>
      <c r="H44" s="38"/>
      <c r="I44" s="38"/>
      <c r="J44" s="38"/>
      <c r="K44" s="38"/>
      <c r="L44" s="38"/>
      <c r="M44" s="38"/>
      <c r="N44" s="38"/>
      <c r="O44" s="38"/>
      <c r="P44" s="38"/>
      <c r="Q44" s="38"/>
      <c r="R44" s="38"/>
      <c r="S44" s="38"/>
      <c r="T44" s="58">
        <v>0.1</v>
      </c>
      <c r="U44" s="38">
        <v>0.1</v>
      </c>
    </row>
    <row r="45" spans="1:21" x14ac:dyDescent="0.25">
      <c r="A45" s="59" t="s">
        <v>145</v>
      </c>
      <c r="B45" s="38" t="s">
        <v>144</v>
      </c>
      <c r="C45" s="38"/>
      <c r="D45" s="61"/>
      <c r="E45" s="38"/>
      <c r="F45" s="38"/>
      <c r="G45" s="38"/>
      <c r="H45" s="38"/>
      <c r="I45" s="38"/>
      <c r="J45" s="38"/>
      <c r="K45" s="38"/>
      <c r="L45" s="38"/>
      <c r="M45" s="38"/>
      <c r="N45" s="38"/>
      <c r="O45" s="38"/>
      <c r="P45" s="38"/>
      <c r="Q45" s="38"/>
      <c r="R45" s="38"/>
      <c r="S45" s="38"/>
      <c r="T45" s="38"/>
      <c r="U45" s="134"/>
    </row>
    <row r="46" spans="1:21" ht="31.5" x14ac:dyDescent="0.25">
      <c r="A46" s="59" t="s">
        <v>143</v>
      </c>
      <c r="B46" s="38" t="s">
        <v>142</v>
      </c>
      <c r="C46" s="38"/>
      <c r="D46" s="61"/>
      <c r="E46" s="38"/>
      <c r="F46" s="38"/>
      <c r="G46" s="38"/>
      <c r="H46" s="38"/>
      <c r="I46" s="38"/>
      <c r="J46" s="38"/>
      <c r="K46" s="38"/>
      <c r="L46" s="38"/>
      <c r="M46" s="38"/>
      <c r="N46" s="38"/>
      <c r="O46" s="38"/>
      <c r="P46" s="38"/>
      <c r="Q46" s="38"/>
      <c r="R46" s="38"/>
      <c r="S46" s="38"/>
      <c r="T46" s="38"/>
      <c r="U46" s="134"/>
    </row>
    <row r="47" spans="1:21" ht="31.5" x14ac:dyDescent="0.25">
      <c r="A47" s="59" t="s">
        <v>141</v>
      </c>
      <c r="B47" s="38" t="s">
        <v>140</v>
      </c>
      <c r="C47" s="38"/>
      <c r="D47" s="61"/>
      <c r="E47" s="38"/>
      <c r="F47" s="38"/>
      <c r="G47" s="38"/>
      <c r="H47" s="38"/>
      <c r="I47" s="38"/>
      <c r="J47" s="38"/>
      <c r="K47" s="38"/>
      <c r="L47" s="38"/>
      <c r="M47" s="38"/>
      <c r="N47" s="38"/>
      <c r="O47" s="38"/>
      <c r="P47" s="38"/>
      <c r="Q47" s="38"/>
      <c r="R47" s="38"/>
      <c r="S47" s="38"/>
      <c r="T47" s="38"/>
      <c r="U47" s="134"/>
    </row>
    <row r="48" spans="1:21" x14ac:dyDescent="0.25">
      <c r="A48" s="59" t="s">
        <v>139</v>
      </c>
      <c r="B48" s="38" t="s">
        <v>138</v>
      </c>
      <c r="C48" s="38"/>
      <c r="D48" s="61"/>
      <c r="E48" s="38"/>
      <c r="F48" s="38"/>
      <c r="G48" s="38"/>
      <c r="H48" s="38"/>
      <c r="I48" s="38"/>
      <c r="J48" s="38"/>
      <c r="K48" s="38"/>
      <c r="L48" s="38"/>
      <c r="M48" s="38"/>
      <c r="N48" s="38"/>
      <c r="O48" s="38"/>
      <c r="P48" s="38"/>
      <c r="Q48" s="38"/>
      <c r="R48" s="38"/>
      <c r="S48" s="38"/>
      <c r="T48" s="38"/>
      <c r="U48" s="134"/>
    </row>
    <row r="49" spans="1:21" ht="18.75" x14ac:dyDescent="0.25">
      <c r="A49" s="59" t="s">
        <v>137</v>
      </c>
      <c r="B49" s="58" t="s">
        <v>136</v>
      </c>
      <c r="C49" s="58"/>
      <c r="D49" s="61"/>
      <c r="E49" s="38"/>
      <c r="F49" s="38"/>
      <c r="G49" s="38"/>
      <c r="H49" s="38"/>
      <c r="I49" s="38"/>
      <c r="J49" s="38"/>
      <c r="K49" s="38"/>
      <c r="L49" s="38"/>
      <c r="M49" s="38"/>
      <c r="N49" s="38"/>
      <c r="O49" s="38"/>
      <c r="P49" s="38"/>
      <c r="Q49" s="38"/>
      <c r="R49" s="38"/>
      <c r="S49" s="38"/>
      <c r="T49" s="38"/>
      <c r="U49" s="134"/>
    </row>
    <row r="50" spans="1:21" ht="35.25" customHeight="1" x14ac:dyDescent="0.25">
      <c r="A50" s="62" t="s">
        <v>59</v>
      </c>
      <c r="B50" s="61" t="s">
        <v>135</v>
      </c>
      <c r="C50" s="61"/>
      <c r="D50" s="61"/>
      <c r="E50" s="61"/>
      <c r="F50" s="61"/>
      <c r="G50" s="38"/>
      <c r="H50" s="38"/>
      <c r="I50" s="38"/>
      <c r="J50" s="38"/>
      <c r="K50" s="38"/>
      <c r="L50" s="38"/>
      <c r="M50" s="38"/>
      <c r="N50" s="38"/>
      <c r="O50" s="38"/>
      <c r="P50" s="38"/>
      <c r="Q50" s="38"/>
      <c r="R50" s="38"/>
      <c r="S50" s="38"/>
      <c r="T50" s="38"/>
      <c r="U50" s="134"/>
    </row>
    <row r="51" spans="1:21" x14ac:dyDescent="0.25">
      <c r="A51" s="59" t="s">
        <v>134</v>
      </c>
      <c r="B51" s="38" t="s">
        <v>133</v>
      </c>
      <c r="C51" s="38">
        <v>1.42</v>
      </c>
      <c r="D51" s="38">
        <v>0.999</v>
      </c>
      <c r="E51" s="61"/>
      <c r="F51" s="61"/>
      <c r="G51" s="38"/>
      <c r="H51" s="38"/>
      <c r="I51" s="38"/>
      <c r="J51" s="38"/>
      <c r="K51" s="38"/>
      <c r="L51" s="38"/>
      <c r="M51" s="38"/>
      <c r="N51" s="38"/>
      <c r="O51" s="38"/>
      <c r="P51" s="38"/>
      <c r="Q51" s="38"/>
      <c r="R51" s="143"/>
      <c r="S51" s="38"/>
      <c r="T51" s="38">
        <v>1.42</v>
      </c>
      <c r="U51" s="38">
        <v>0.999</v>
      </c>
    </row>
    <row r="52" spans="1:21" x14ac:dyDescent="0.25">
      <c r="A52" s="59" t="s">
        <v>132</v>
      </c>
      <c r="B52" s="38" t="s">
        <v>126</v>
      </c>
      <c r="C52" s="38"/>
      <c r="D52" s="38"/>
      <c r="E52" s="61"/>
      <c r="F52" s="61"/>
      <c r="G52" s="38"/>
      <c r="H52" s="38"/>
      <c r="I52" s="38"/>
      <c r="J52" s="38"/>
      <c r="K52" s="38"/>
      <c r="L52" s="38"/>
      <c r="M52" s="38"/>
      <c r="N52" s="38"/>
      <c r="O52" s="38"/>
      <c r="P52" s="38"/>
      <c r="Q52" s="38"/>
      <c r="R52" s="38"/>
      <c r="S52" s="38"/>
      <c r="T52" s="38"/>
      <c r="U52" s="134"/>
    </row>
    <row r="53" spans="1:21" x14ac:dyDescent="0.25">
      <c r="A53" s="59" t="s">
        <v>131</v>
      </c>
      <c r="B53" s="58" t="s">
        <v>125</v>
      </c>
      <c r="C53" s="58">
        <v>0.1</v>
      </c>
      <c r="D53" s="38">
        <v>0.1</v>
      </c>
      <c r="E53" s="38"/>
      <c r="F53" s="38"/>
      <c r="G53" s="38"/>
      <c r="H53" s="38"/>
      <c r="I53" s="38"/>
      <c r="J53" s="38"/>
      <c r="K53" s="38"/>
      <c r="L53" s="38"/>
      <c r="M53" s="38"/>
      <c r="N53" s="38"/>
      <c r="O53" s="38"/>
      <c r="P53" s="38"/>
      <c r="Q53" s="38"/>
      <c r="R53" s="38"/>
      <c r="S53" s="38"/>
      <c r="T53" s="58">
        <v>0.1</v>
      </c>
      <c r="U53" s="38">
        <v>0.1</v>
      </c>
    </row>
    <row r="54" spans="1:21" x14ac:dyDescent="0.25">
      <c r="A54" s="59" t="s">
        <v>130</v>
      </c>
      <c r="B54" s="58" t="s">
        <v>124</v>
      </c>
      <c r="C54" s="58"/>
      <c r="D54" s="61"/>
      <c r="E54" s="61"/>
      <c r="F54" s="61"/>
      <c r="G54" s="38"/>
      <c r="H54" s="38"/>
      <c r="I54" s="38"/>
      <c r="J54" s="38"/>
      <c r="K54" s="38"/>
      <c r="L54" s="38"/>
      <c r="M54" s="38"/>
      <c r="N54" s="38"/>
      <c r="O54" s="38"/>
      <c r="P54" s="38"/>
      <c r="Q54" s="38"/>
      <c r="R54" s="38"/>
      <c r="S54" s="38"/>
      <c r="T54" s="38"/>
      <c r="U54" s="134"/>
    </row>
    <row r="55" spans="1:21" x14ac:dyDescent="0.25">
      <c r="A55" s="59" t="s">
        <v>129</v>
      </c>
      <c r="B55" s="58" t="s">
        <v>123</v>
      </c>
      <c r="C55" s="58"/>
      <c r="D55" s="61"/>
      <c r="E55" s="61"/>
      <c r="F55" s="61"/>
      <c r="G55" s="38"/>
      <c r="H55" s="38"/>
      <c r="I55" s="38"/>
      <c r="J55" s="38"/>
      <c r="K55" s="38"/>
      <c r="L55" s="38"/>
      <c r="M55" s="38"/>
      <c r="N55" s="38"/>
      <c r="O55" s="38"/>
      <c r="P55" s="38"/>
      <c r="Q55" s="38"/>
      <c r="R55" s="38"/>
      <c r="S55" s="38"/>
      <c r="T55" s="38"/>
      <c r="U55" s="134"/>
    </row>
    <row r="56" spans="1:21" ht="18.75" x14ac:dyDescent="0.25">
      <c r="A56" s="59" t="s">
        <v>128</v>
      </c>
      <c r="B56" s="58" t="s">
        <v>122</v>
      </c>
      <c r="C56" s="58"/>
      <c r="D56" s="61"/>
      <c r="E56" s="61"/>
      <c r="F56" s="61"/>
      <c r="G56" s="38"/>
      <c r="H56" s="38"/>
      <c r="I56" s="38"/>
      <c r="J56" s="38"/>
      <c r="K56" s="38"/>
      <c r="L56" s="38"/>
      <c r="M56" s="38"/>
      <c r="N56" s="38"/>
      <c r="O56" s="38"/>
      <c r="P56" s="38"/>
      <c r="Q56" s="38"/>
      <c r="R56" s="38"/>
      <c r="S56" s="38"/>
      <c r="T56" s="38"/>
      <c r="U56" s="134"/>
    </row>
    <row r="57" spans="1:21" ht="36.75" customHeight="1" x14ac:dyDescent="0.25">
      <c r="A57" s="62" t="s">
        <v>58</v>
      </c>
      <c r="B57" s="77" t="s">
        <v>228</v>
      </c>
      <c r="C57" s="58"/>
      <c r="D57" s="61"/>
      <c r="E57" s="61"/>
      <c r="F57" s="61"/>
      <c r="G57" s="38"/>
      <c r="H57" s="38"/>
      <c r="I57" s="38"/>
      <c r="J57" s="38"/>
      <c r="K57" s="38"/>
      <c r="L57" s="38"/>
      <c r="M57" s="38"/>
      <c r="N57" s="38"/>
      <c r="O57" s="38"/>
      <c r="P57" s="38"/>
      <c r="Q57" s="38"/>
      <c r="R57" s="38"/>
      <c r="S57" s="38"/>
      <c r="T57" s="38"/>
      <c r="U57" s="134"/>
    </row>
    <row r="58" spans="1:21" x14ac:dyDescent="0.25">
      <c r="A58" s="62" t="s">
        <v>56</v>
      </c>
      <c r="B58" s="61" t="s">
        <v>127</v>
      </c>
      <c r="C58" s="61"/>
      <c r="D58" s="61"/>
      <c r="E58" s="38"/>
      <c r="F58" s="38"/>
      <c r="G58" s="38"/>
      <c r="H58" s="38"/>
      <c r="I58" s="38"/>
      <c r="J58" s="38"/>
      <c r="K58" s="38"/>
      <c r="L58" s="38"/>
      <c r="M58" s="38"/>
      <c r="N58" s="38"/>
      <c r="O58" s="38"/>
      <c r="P58" s="38"/>
      <c r="Q58" s="38"/>
      <c r="R58" s="38"/>
      <c r="S58" s="38"/>
      <c r="T58" s="38"/>
      <c r="U58" s="134"/>
    </row>
    <row r="59" spans="1:21" x14ac:dyDescent="0.25">
      <c r="A59" s="59" t="s">
        <v>222</v>
      </c>
      <c r="B59" s="60" t="s">
        <v>148</v>
      </c>
      <c r="C59" s="60"/>
      <c r="D59" s="61"/>
      <c r="E59" s="38"/>
      <c r="F59" s="38"/>
      <c r="G59" s="38"/>
      <c r="H59" s="38"/>
      <c r="I59" s="38"/>
      <c r="J59" s="38"/>
      <c r="K59" s="38"/>
      <c r="L59" s="38"/>
      <c r="M59" s="38"/>
      <c r="N59" s="38"/>
      <c r="O59" s="38"/>
      <c r="P59" s="38"/>
      <c r="Q59" s="38"/>
      <c r="R59" s="38"/>
      <c r="S59" s="38"/>
      <c r="T59" s="38"/>
      <c r="U59" s="134"/>
    </row>
    <row r="60" spans="1:21" x14ac:dyDescent="0.25">
      <c r="A60" s="59" t="s">
        <v>223</v>
      </c>
      <c r="B60" s="60" t="s">
        <v>146</v>
      </c>
      <c r="C60" s="58">
        <v>0.1</v>
      </c>
      <c r="D60" s="38">
        <v>0.1</v>
      </c>
      <c r="E60" s="38"/>
      <c r="F60" s="38"/>
      <c r="G60" s="38"/>
      <c r="H60" s="38"/>
      <c r="I60" s="38"/>
      <c r="J60" s="38"/>
      <c r="K60" s="38"/>
      <c r="L60" s="38"/>
      <c r="M60" s="38"/>
      <c r="N60" s="38"/>
      <c r="O60" s="38"/>
      <c r="P60" s="38"/>
      <c r="Q60" s="38"/>
      <c r="R60" s="38"/>
      <c r="S60" s="38"/>
      <c r="T60" s="58">
        <v>0.1</v>
      </c>
      <c r="U60" s="38">
        <v>0.1</v>
      </c>
    </row>
    <row r="61" spans="1:21" x14ac:dyDescent="0.25">
      <c r="A61" s="59" t="s">
        <v>224</v>
      </c>
      <c r="B61" s="60" t="s">
        <v>144</v>
      </c>
      <c r="C61" s="60"/>
      <c r="D61" s="61"/>
      <c r="E61" s="38"/>
      <c r="F61" s="38"/>
      <c r="G61" s="38"/>
      <c r="H61" s="38"/>
      <c r="I61" s="38"/>
      <c r="J61" s="38"/>
      <c r="K61" s="38"/>
      <c r="L61" s="38"/>
      <c r="M61" s="38"/>
      <c r="N61" s="38"/>
      <c r="O61" s="38"/>
      <c r="P61" s="38"/>
      <c r="Q61" s="38"/>
      <c r="R61" s="38"/>
      <c r="S61" s="38"/>
      <c r="T61" s="38"/>
      <c r="U61" s="134"/>
    </row>
    <row r="62" spans="1:21" x14ac:dyDescent="0.25">
      <c r="A62" s="59" t="s">
        <v>225</v>
      </c>
      <c r="B62" s="60" t="s">
        <v>227</v>
      </c>
      <c r="C62" s="60"/>
      <c r="D62" s="61"/>
      <c r="E62" s="38"/>
      <c r="F62" s="38"/>
      <c r="G62" s="38"/>
      <c r="H62" s="38"/>
      <c r="I62" s="38"/>
      <c r="J62" s="38"/>
      <c r="K62" s="38"/>
      <c r="L62" s="38"/>
      <c r="M62" s="38"/>
      <c r="N62" s="38"/>
      <c r="O62" s="38"/>
      <c r="P62" s="38"/>
      <c r="Q62" s="38"/>
      <c r="R62" s="38"/>
      <c r="S62" s="38"/>
      <c r="T62" s="38"/>
      <c r="U62" s="134"/>
    </row>
    <row r="63" spans="1:21" ht="18.75" x14ac:dyDescent="0.25">
      <c r="A63" s="59" t="s">
        <v>226</v>
      </c>
      <c r="B63" s="58" t="s">
        <v>122</v>
      </c>
      <c r="C63" s="58"/>
      <c r="D63" s="61"/>
      <c r="E63" s="38"/>
      <c r="F63" s="38"/>
      <c r="G63" s="38"/>
      <c r="H63" s="38"/>
      <c r="I63" s="38"/>
      <c r="J63" s="38"/>
      <c r="K63" s="38"/>
      <c r="L63" s="38"/>
      <c r="M63" s="38"/>
      <c r="N63" s="38"/>
      <c r="O63" s="38"/>
      <c r="P63" s="38"/>
      <c r="Q63" s="38"/>
      <c r="R63" s="38"/>
      <c r="S63" s="38"/>
      <c r="T63" s="38"/>
      <c r="U63" s="134"/>
    </row>
    <row r="64" spans="1:21" x14ac:dyDescent="0.25">
      <c r="A64" s="56"/>
      <c r="B64" s="51"/>
      <c r="C64" s="51"/>
      <c r="D64" s="51"/>
      <c r="E64" s="51"/>
      <c r="F64" s="51"/>
      <c r="G64" s="51"/>
      <c r="H64" s="51"/>
      <c r="I64" s="51"/>
      <c r="J64" s="51"/>
      <c r="K64" s="51"/>
      <c r="L64" s="56"/>
      <c r="M64" s="56"/>
    </row>
    <row r="65" spans="2:20" ht="54" customHeight="1" x14ac:dyDescent="0.25">
      <c r="B65" s="412"/>
      <c r="C65" s="412"/>
      <c r="D65" s="412"/>
      <c r="E65" s="412"/>
      <c r="F65" s="412"/>
      <c r="G65" s="412"/>
      <c r="H65" s="412"/>
      <c r="I65" s="412"/>
      <c r="J65" s="53"/>
      <c r="K65" s="53"/>
      <c r="L65" s="55"/>
      <c r="M65" s="55"/>
      <c r="N65" s="55"/>
      <c r="O65" s="55"/>
      <c r="P65" s="55"/>
      <c r="Q65" s="55"/>
      <c r="R65" s="55"/>
      <c r="S65" s="55"/>
      <c r="T65" s="55"/>
    </row>
    <row r="67" spans="2:20" ht="50.25" customHeight="1" x14ac:dyDescent="0.25">
      <c r="B67" s="412"/>
      <c r="C67" s="412"/>
      <c r="D67" s="412"/>
      <c r="E67" s="412"/>
      <c r="F67" s="412"/>
      <c r="G67" s="412"/>
      <c r="H67" s="412"/>
      <c r="I67" s="412"/>
      <c r="J67" s="53"/>
      <c r="K67" s="53"/>
    </row>
    <row r="69" spans="2:20" ht="36.75" customHeight="1" x14ac:dyDescent="0.25">
      <c r="B69" s="412"/>
      <c r="C69" s="412"/>
      <c r="D69" s="412"/>
      <c r="E69" s="412"/>
      <c r="F69" s="412"/>
      <c r="G69" s="412"/>
      <c r="H69" s="412"/>
      <c r="I69" s="412"/>
      <c r="J69" s="53"/>
      <c r="K69" s="53"/>
    </row>
    <row r="70" spans="2:20" x14ac:dyDescent="0.25">
      <c r="N70" s="54"/>
    </row>
    <row r="71" spans="2:20" ht="51" customHeight="1" x14ac:dyDescent="0.25">
      <c r="B71" s="412"/>
      <c r="C71" s="412"/>
      <c r="D71" s="412"/>
      <c r="E71" s="412"/>
      <c r="F71" s="412"/>
      <c r="G71" s="412"/>
      <c r="H71" s="412"/>
      <c r="I71" s="412"/>
      <c r="J71" s="53"/>
      <c r="K71" s="53"/>
      <c r="N71" s="54"/>
    </row>
    <row r="72" spans="2:20" ht="32.25" customHeight="1" x14ac:dyDescent="0.25">
      <c r="B72" s="412"/>
      <c r="C72" s="412"/>
      <c r="D72" s="412"/>
      <c r="E72" s="412"/>
      <c r="F72" s="412"/>
      <c r="G72" s="412"/>
      <c r="H72" s="412"/>
      <c r="I72" s="412"/>
      <c r="J72" s="53"/>
      <c r="K72" s="53"/>
    </row>
    <row r="73" spans="2:20" ht="51.75" customHeight="1" x14ac:dyDescent="0.25">
      <c r="B73" s="412"/>
      <c r="C73" s="412"/>
      <c r="D73" s="412"/>
      <c r="E73" s="412"/>
      <c r="F73" s="412"/>
      <c r="G73" s="412"/>
      <c r="H73" s="412"/>
      <c r="I73" s="412"/>
      <c r="J73" s="53"/>
      <c r="K73" s="53"/>
    </row>
    <row r="74" spans="2:20" ht="21.75" customHeight="1" x14ac:dyDescent="0.25">
      <c r="B74" s="410"/>
      <c r="C74" s="410"/>
      <c r="D74" s="410"/>
      <c r="E74" s="410"/>
      <c r="F74" s="410"/>
      <c r="G74" s="410"/>
      <c r="H74" s="410"/>
      <c r="I74" s="410"/>
      <c r="J74" s="52"/>
      <c r="K74" s="52"/>
    </row>
    <row r="75" spans="2:20" ht="23.25" customHeight="1" x14ac:dyDescent="0.25"/>
    <row r="76" spans="2:20" ht="18.75" customHeight="1" x14ac:dyDescent="0.25">
      <c r="B76" s="411"/>
      <c r="C76" s="411"/>
      <c r="D76" s="411"/>
      <c r="E76" s="411"/>
      <c r="F76" s="411"/>
      <c r="G76" s="411"/>
      <c r="H76" s="411"/>
      <c r="I76" s="411"/>
      <c r="J76" s="51"/>
      <c r="K76" s="51"/>
    </row>
  </sheetData>
  <mergeCells count="33">
    <mergeCell ref="C13:AT13"/>
    <mergeCell ref="A4:U4"/>
    <mergeCell ref="A12:U12"/>
    <mergeCell ref="A9:U9"/>
    <mergeCell ref="A11:U11"/>
    <mergeCell ref="A8:U8"/>
    <mergeCell ref="A6:U6"/>
    <mergeCell ref="A15:U15"/>
    <mergeCell ref="A14:U14"/>
    <mergeCell ref="A19:A21"/>
    <mergeCell ref="E19:F20"/>
    <mergeCell ref="A17:U17"/>
    <mergeCell ref="T19:U20"/>
    <mergeCell ref="L19:O19"/>
    <mergeCell ref="L20:M20"/>
    <mergeCell ref="N20:O20"/>
    <mergeCell ref="G19:G21"/>
    <mergeCell ref="H20:I20"/>
    <mergeCell ref="H19:K19"/>
    <mergeCell ref="J20:K20"/>
    <mergeCell ref="B19:B21"/>
    <mergeCell ref="P19:S19"/>
    <mergeCell ref="P20:Q20"/>
    <mergeCell ref="R20:S20"/>
    <mergeCell ref="B74:I74"/>
    <mergeCell ref="B76:I76"/>
    <mergeCell ref="B65:I65"/>
    <mergeCell ref="B67:I67"/>
    <mergeCell ref="B69:I69"/>
    <mergeCell ref="B71:I71"/>
    <mergeCell ref="B72:I72"/>
    <mergeCell ref="B73:I73"/>
    <mergeCell ref="C19:D20"/>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3.3 паспорт описание</vt:lpstr>
      <vt:lpstr>3.4. Паспорт надежность</vt:lpstr>
      <vt:lpstr>4. паспортбюджет</vt:lpstr>
      <vt:lpstr>5. Ан. эк. эффект</vt:lpstr>
      <vt:lpstr>6.1. Паспорт сетевой график</vt:lpstr>
      <vt:lpstr>6.2. Паспорт фин осв ввод</vt:lpstr>
      <vt:lpstr>7. Паспорт отчет о закупке</vt:lpstr>
      <vt:lpstr>8. Общие сведения</vt:lpstr>
      <vt:lpstr>9. ЛСР</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'9. ЛСР'!Заголовки_для_печати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'5. Ан. эк. эффект'!Область_печати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Колочкова Лидия Борисовна</cp:lastModifiedBy>
  <cp:lastPrinted>2018-02-28T11:08:02Z</cp:lastPrinted>
  <dcterms:created xsi:type="dcterms:W3CDTF">2015-08-16T15:31:05Z</dcterms:created>
  <dcterms:modified xsi:type="dcterms:W3CDTF">2025-08-14T04:30:49Z</dcterms:modified>
</cp:coreProperties>
</file>